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ckirkpatrick\Desktop\Collateral\Post June\"/>
    </mc:Choice>
  </mc:AlternateContent>
  <xr:revisionPtr revIDLastSave="0" documentId="13_ncr:1_{9F62971B-7188-4181-AB0A-6144EBBFEDB3}" xr6:coauthVersionLast="47" xr6:coauthVersionMax="47" xr10:uidLastSave="{00000000-0000-0000-0000-000000000000}"/>
  <bookViews>
    <workbookView xWindow="28680" yWindow="795" windowWidth="29040" windowHeight="15840" tabRatio="601" xr2:uid="{00000000-000D-0000-FFFF-FFFF00000000}"/>
  </bookViews>
  <sheets>
    <sheet name="ORDER FORM 2022" sheetId="8" r:id="rId1"/>
    <sheet name="MAILING CARTONS" sheetId="9" r:id="rId2"/>
  </sheets>
  <externalReferences>
    <externalReference r:id="rId3"/>
    <externalReference r:id="rId4"/>
  </externalReferences>
  <definedNames>
    <definedName name="COST" localSheetId="1">'[1]ORDER FORM'!$H$31</definedName>
    <definedName name="COST">'[2]ORDER FORM'!$H$31</definedName>
    <definedName name="Price1">#REF!</definedName>
    <definedName name="Price2">#REF!</definedName>
    <definedName name="Price3">#REF!</definedName>
    <definedName name="Price4">#REF!</definedName>
    <definedName name="_xlnm.Print_Area" localSheetId="1">'MAILING CARTONS'!$A$1:$G$147</definedName>
    <definedName name="_xlnm.Print_Area" localSheetId="0">'ORDER FORM 2022'!$A$1:$Q$165</definedName>
    <definedName name="tax" localSheetId="1">'MAILING CARTONS'!#REF!</definedName>
    <definedName name="tax" localSheetId="0">'ORDER FORM 2022'!#REF!</definedName>
    <definedName name="ta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8" i="8" l="1"/>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17" i="8"/>
  <c r="H78" i="8" l="1"/>
  <c r="F95" i="8"/>
  <c r="H95" i="8" s="1"/>
  <c r="H96" i="8" s="1"/>
  <c r="G25" i="9"/>
  <c r="H89" i="8"/>
  <c r="H90" i="8" s="1"/>
  <c r="H81" i="8" l="1"/>
  <c r="G82" i="8" s="1"/>
  <c r="H82" i="8" s="1"/>
  <c r="H83" i="8" s="1"/>
  <c r="H100" i="8" l="1"/>
  <c r="H102" i="8"/>
  <c r="H105" i="8" l="1"/>
</calcChain>
</file>

<file path=xl/sharedStrings.xml><?xml version="1.0" encoding="utf-8"?>
<sst xmlns="http://schemas.openxmlformats.org/spreadsheetml/2006/main" count="246" uniqueCount="152">
  <si>
    <t>QTY.</t>
  </si>
  <si>
    <t>By checking this box, I acknowledge that I have read &amp; agree to the terms listed below:</t>
  </si>
  <si>
    <t>This order and all future orders placed for the above customer:</t>
  </si>
  <si>
    <t>WEIGHT</t>
  </si>
  <si>
    <t>Grand Total</t>
  </si>
  <si>
    <t>- See's reserves the right to make corrections if an error in print occurs</t>
  </si>
  <si>
    <t>- See's cannot accept the return or exchange of any unused or unsold candy.</t>
  </si>
  <si>
    <t xml:space="preserve"> </t>
  </si>
  <si>
    <t>Truffles</t>
  </si>
  <si>
    <t>Gold Fancy</t>
  </si>
  <si>
    <t>Sales Tax% (IA, ID, OK, UT):</t>
  </si>
  <si>
    <t>Sales Tax% (All Other States):</t>
  </si>
  <si>
    <t>Signature Gift Pack</t>
  </si>
  <si>
    <t>Classic Gift Pack</t>
  </si>
  <si>
    <t>Assorted Molasses Chips</t>
  </si>
  <si>
    <t>Assorted Peppermints</t>
  </si>
  <si>
    <t>QTY</t>
  </si>
  <si>
    <t>Gift of Elegance®</t>
  </si>
  <si>
    <t>Peanut Brittle</t>
  </si>
  <si>
    <t>Assorted Little Pops®</t>
  </si>
  <si>
    <t>SUBTOTAL</t>
  </si>
  <si>
    <t xml:space="preserve">Please add applicable tax on all merchandise delivered to:
IA, ID, OK, UT </t>
  </si>
  <si>
    <t>See’s Awesome® Peanut Brittle Bars (8-Pack Box)</t>
  </si>
  <si>
    <t>See’s Awesome® Nut &amp; Chew Bars (8-Pack Box)</t>
  </si>
  <si>
    <t>See’s Awesome® Walnut Square Bars (8-Pack Box)</t>
  </si>
  <si>
    <t>Café Latté Little Pops®</t>
  </si>
  <si>
    <t>1 lb</t>
  </si>
  <si>
    <t>8 oz</t>
  </si>
  <si>
    <t>2 lb</t>
  </si>
  <si>
    <t>4 lb</t>
  </si>
  <si>
    <t>12 oz</t>
  </si>
  <si>
    <t>4 oz</t>
  </si>
  <si>
    <t>Billing Information</t>
  </si>
  <si>
    <t>Customer #</t>
  </si>
  <si>
    <t>Name of Organization</t>
  </si>
  <si>
    <t>Attn. (Name)</t>
  </si>
  <si>
    <t>Street</t>
  </si>
  <si>
    <t>City, State, Zip</t>
  </si>
  <si>
    <t>Delivery Phone #</t>
  </si>
  <si>
    <t>Billing Phone #</t>
  </si>
  <si>
    <t>Delivery Date Requested</t>
  </si>
  <si>
    <t>ITEM</t>
  </si>
  <si>
    <t>ITEM
NUMBER</t>
  </si>
  <si>
    <t>TOTAL</t>
  </si>
  <si>
    <t>Subtotal A =</t>
  </si>
  <si>
    <r>
      <t xml:space="preserve">(Only enter sales tax % in </t>
    </r>
    <r>
      <rPr>
        <b/>
        <u/>
        <sz val="10"/>
        <rFont val="Helvetica Light"/>
      </rPr>
      <t>ONE</t>
    </r>
    <r>
      <rPr>
        <b/>
        <sz val="10"/>
        <rFont val="Helvetica Light"/>
      </rPr>
      <t xml:space="preserve"> of the boxes below that is appropriate for the state your merchandise will be delivered to.)</t>
    </r>
  </si>
  <si>
    <t>RETAIL PRICE PER ITEM</t>
  </si>
  <si>
    <t>Milk Molasses Chips</t>
  </si>
  <si>
    <t>Milk Peppermints</t>
  </si>
  <si>
    <t>Dark Peppermints</t>
  </si>
  <si>
    <t>Dark Molasses Chips</t>
  </si>
  <si>
    <t>10 oz</t>
  </si>
  <si>
    <t>SUBTOTAL A</t>
  </si>
  <si>
    <t>SECTION A:  FREE Shipping on orders of $500.00 or more to one location.*</t>
  </si>
  <si>
    <t>Sugar Free Dark Walnuts</t>
  </si>
  <si>
    <t>Sugar Free Dark Almonds</t>
  </si>
  <si>
    <t>Sugar Free Peanut Brittle</t>
  </si>
  <si>
    <t>10.5 oz</t>
  </si>
  <si>
    <t>Butterscotch Little Pops®</t>
  </si>
  <si>
    <t>Chocolate Little Pops®</t>
  </si>
  <si>
    <t>Vanilla Little Pops®</t>
  </si>
  <si>
    <t>Cinnamon Little Pops®</t>
  </si>
  <si>
    <t>ROSS</t>
  </si>
  <si>
    <t>Silver Assorted</t>
  </si>
  <si>
    <t>Classic Thank You Assorted Chocolates</t>
  </si>
  <si>
    <t>Classic Thank You Nuts &amp; Chews</t>
  </si>
  <si>
    <t>4 lb 2 oz</t>
  </si>
  <si>
    <t xml:space="preserve"> Each</t>
  </si>
  <si>
    <t>DISCOUNT PRICE PER ITEM</t>
  </si>
  <si>
    <t>SUBTOTAL B</t>
  </si>
  <si>
    <t>SECTION B:  Discounted Gift Cards***</t>
  </si>
  <si>
    <t>ORDERING MADE EASY</t>
  </si>
  <si>
    <t>*if transmission problems occur, mark 2nd fax as a duplicate</t>
  </si>
  <si>
    <r>
      <t xml:space="preserve">Phone: </t>
    </r>
    <r>
      <rPr>
        <sz val="12"/>
        <color indexed="8"/>
        <rFont val="Helvetica Light"/>
      </rPr>
      <t>800-877-7337</t>
    </r>
  </si>
  <si>
    <r>
      <rPr>
        <b/>
        <sz val="12"/>
        <rFont val="Helvetica Light"/>
      </rPr>
      <t>Fax:</t>
    </r>
    <r>
      <rPr>
        <sz val="12"/>
        <rFont val="Helvetica Light"/>
      </rPr>
      <t xml:space="preserve"> 800-935-7337*</t>
    </r>
  </si>
  <si>
    <r>
      <t xml:space="preserve">Shipping Information </t>
    </r>
    <r>
      <rPr>
        <sz val="12"/>
        <rFont val="Helvetica Light"/>
      </rPr>
      <t>(if different from billing)</t>
    </r>
  </si>
  <si>
    <t>Email Address</t>
  </si>
  <si>
    <t>INTERNAL SKU</t>
  </si>
  <si>
    <t>CASE PACK* (Reference Only)</t>
  </si>
  <si>
    <t>$25.00 - Gift Card</t>
  </si>
  <si>
    <t>Please add applicable sales tax to the total cost of merchandise, including shipping and handling, for orders to the following states:
AL, AR, AZ, CO, CT, FL, GA, HI, IL, IN, KS, KY, LA, MD, ME, MN, MO, MS, NC, ND, NJ, NM, NY, RI, SD, TN, TX, VA, WI.</t>
  </si>
  <si>
    <r>
      <t xml:space="preserve">Email: </t>
    </r>
    <r>
      <rPr>
        <sz val="12"/>
        <color indexed="8"/>
        <rFont val="Helvetica Light"/>
      </rPr>
      <t xml:space="preserve">volumesavings@sees.com </t>
    </r>
  </si>
  <si>
    <t>Assorted Lollypops (30pk)</t>
  </si>
  <si>
    <t>Chocolate Lollypops  (30pk)</t>
  </si>
  <si>
    <t>Butterscotch Lollypops  (30pk)</t>
  </si>
  <si>
    <t>Café Latté Lollypops  (30pk)</t>
  </si>
  <si>
    <t>Vanilla Lollypops  (30pk)</t>
  </si>
  <si>
    <t>Assorted Lollypops (12pk)</t>
  </si>
  <si>
    <t>Cinnamon Lollypops (12pk)</t>
  </si>
  <si>
    <t>Café Latté Krispys</t>
  </si>
  <si>
    <t>Peppermint Krispys</t>
  </si>
  <si>
    <r>
      <rPr>
        <b/>
        <sz val="12"/>
        <rFont val="Helvetica Light"/>
      </rPr>
      <t>Online:</t>
    </r>
    <r>
      <rPr>
        <sz val="12"/>
        <rFont val="Helvetica Light"/>
      </rPr>
      <t xml:space="preserve">  volume-savings.sees.com</t>
    </r>
  </si>
  <si>
    <t>2 lb 5 oz</t>
  </si>
  <si>
    <t>1 lb 8 oz</t>
  </si>
  <si>
    <t>1 lb 5 oz</t>
  </si>
  <si>
    <t>8.4 oz</t>
  </si>
  <si>
    <t xml:space="preserve">Special Instructions:
</t>
  </si>
  <si>
    <t>ENTER HERE</t>
  </si>
  <si>
    <t>Assorted Chocolates with Black &amp; White Bow</t>
  </si>
  <si>
    <t>Nuts &amp; Chews with Black &amp; White Bow</t>
  </si>
  <si>
    <t>3 lb</t>
  </si>
  <si>
    <t>5 lb</t>
  </si>
  <si>
    <t>- Product offering, availability, prices and shipping rates are subject to change at any time without notice.</t>
  </si>
  <si>
    <t>- Should an item become unavailable due to its popularity, we will substitute it with a similar item equal or greater value.</t>
  </si>
  <si>
    <r>
      <t xml:space="preserve">Savings Details:
</t>
    </r>
    <r>
      <rPr>
        <sz val="10"/>
        <color indexed="8"/>
        <rFont val="Helvetica Light"/>
      </rPr>
      <t xml:space="preserve">Qualify for savings with $500 order minimum.  (Order minimum threshold based on the retail prices of purchased qualified items in total, excluding tax.) </t>
    </r>
  </si>
  <si>
    <r>
      <rPr>
        <b/>
        <sz val="12"/>
        <rFont val="Helvetica Light"/>
      </rPr>
      <t>Savings % (auto-calculated):</t>
    </r>
    <r>
      <rPr>
        <sz val="12"/>
        <rFont val="Helvetica Light"/>
      </rPr>
      <t xml:space="preserve">
</t>
    </r>
    <r>
      <rPr>
        <sz val="10"/>
        <rFont val="Helvetica Light"/>
      </rPr>
      <t>15% if Subtotal A is $500 - $1,999
20% if Subtotal A is $2,000 - $4,999
25% if Subtotal A is $5,000 - $9,999
30% if Subtotal A is over $10,000</t>
    </r>
  </si>
  <si>
    <t>***These items do not qualify for an additional savings %. Gift Cards mailed seperatly.</t>
  </si>
  <si>
    <t>Empty Mailing Cartons</t>
  </si>
  <si>
    <r>
      <t xml:space="preserve">Items are sold </t>
    </r>
    <r>
      <rPr>
        <b/>
        <u/>
        <sz val="18"/>
        <rFont val="Helvetica Light"/>
      </rPr>
      <t>FLAT</t>
    </r>
  </si>
  <si>
    <t>Information will autofill order form</t>
  </si>
  <si>
    <t>SECTION C:  Mailing Cartons</t>
  </si>
  <si>
    <t>Box Size</t>
  </si>
  <si>
    <t>CAN BE USED FOR:</t>
  </si>
  <si>
    <t>PRICE PER ITEM</t>
  </si>
  <si>
    <t>QTY (Each)</t>
  </si>
  <si>
    <t>Assorted, Milk, Dark, Soft Centers, Choc &amp; Variety, Bridge Mix</t>
  </si>
  <si>
    <t>Assorted, Milk, Dark, Soft Centers</t>
  </si>
  <si>
    <t>Assorted, Milk</t>
  </si>
  <si>
    <t xml:space="preserve">Assorted </t>
  </si>
  <si>
    <t>Nuts &amp; Chews</t>
  </si>
  <si>
    <t>Nuts &amp; Chews, 30 pk Lollypops, 1 lb 5oz Peanut Brittle</t>
  </si>
  <si>
    <t>Truffles, Silver Assorted, Thank You Assortment</t>
  </si>
  <si>
    <t xml:space="preserve">Gold Fancy </t>
  </si>
  <si>
    <t>Gift Of Elegance ®</t>
  </si>
  <si>
    <t>Toffee-ettes ® (can), Almond Royal ® (can)</t>
  </si>
  <si>
    <t>8 oz. Foil Balls, Salted Nuts (can)</t>
  </si>
  <si>
    <t>8 oz or 12 oz</t>
  </si>
  <si>
    <t>See's Awesome ® Bars (8-Pack)</t>
  </si>
  <si>
    <t>Peppermints - Assorted</t>
  </si>
  <si>
    <t>SECTION C:  Mailing Cartons - See tab below***</t>
  </si>
  <si>
    <t>Mailing Cartons</t>
  </si>
  <si>
    <t>See Mailing Carton Tab</t>
  </si>
  <si>
    <t xml:space="preserve">***These items do not qualify for an additional discount %. </t>
  </si>
  <si>
    <t>SUBTOTAL C</t>
  </si>
  <si>
    <t>Bridge Mix</t>
  </si>
  <si>
    <t>Toffee-ettes®</t>
  </si>
  <si>
    <t>Almond Royal®</t>
  </si>
  <si>
    <t>11 oz</t>
  </si>
  <si>
    <t>Extra Fancy Mixed Salted Nuts</t>
  </si>
  <si>
    <t>5 oz</t>
  </si>
  <si>
    <r>
      <rPr>
        <b/>
        <sz val="10"/>
        <color indexed="8"/>
        <rFont val="Helvetica Light"/>
      </rPr>
      <t xml:space="preserve">Shipping Information:
</t>
    </r>
    <r>
      <rPr>
        <sz val="10"/>
        <color indexed="8"/>
        <rFont val="Helvetica Light"/>
      </rPr>
      <t>*Orders of $500 or more at final discount price receive free shipping to a single address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Volume Savings shops with a 5 day notice. For more information on delivery to your area, please call Customer Service at 800-877-7337.</t>
    </r>
  </si>
  <si>
    <r>
      <t>- All purchases are subject to our terms and conditions, which can be viewed at sees.com</t>
    </r>
    <r>
      <rPr>
        <sz val="12"/>
        <rFont val="Helvetica Light"/>
      </rPr>
      <t>.</t>
    </r>
  </si>
  <si>
    <t>Assorted Chocolates † (White Wrap)</t>
  </si>
  <si>
    <t>Chocolate &amp; Variety † (White Wrap)</t>
  </si>
  <si>
    <t>Milk Chocolates † (White Wrap)</t>
  </si>
  <si>
    <t>Dark Chocolates †  (White Wrap)</t>
  </si>
  <si>
    <t>Soft Centers †  (White Wrap)</t>
  </si>
  <si>
    <t>Nuts &amp; Chews †  (White Wrap)</t>
  </si>
  <si>
    <t>Items marked with a "†" are delivered in gift wrap.</t>
  </si>
  <si>
    <t>2022 All Year Volume Savings Order Form</t>
  </si>
  <si>
    <r>
      <rPr>
        <sz val="12"/>
        <rFont val="Helvetica Light"/>
      </rPr>
      <t>Thank You Box</t>
    </r>
    <r>
      <rPr>
        <sz val="8"/>
        <rFont val="Helvetica Light"/>
      </rPr>
      <t xml:space="preserve"> - - Requires 2 Week Leadtime &amp; Full Cartons Only</t>
    </r>
  </si>
  <si>
    <t>Effective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</si>
</sst>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0##"/>
    <numFmt numFmtId="165" formatCode="0.000%"/>
    <numFmt numFmtId="166" formatCode="0.0%"/>
  </numFmts>
  <fonts count="44">
    <font>
      <sz val="10"/>
      <name val="Arial"/>
      <family val="2"/>
    </font>
    <font>
      <b/>
      <sz val="10"/>
      <name val="Arial"/>
      <family val="2"/>
    </font>
    <font>
      <sz val="8"/>
      <name val="Arial"/>
      <family val="2"/>
    </font>
    <font>
      <b/>
      <sz val="8"/>
      <name val="Arial"/>
      <family val="2"/>
    </font>
    <font>
      <sz val="7"/>
      <name val="Arial"/>
      <family val="2"/>
    </font>
    <font>
      <sz val="9"/>
      <name val="Arial"/>
      <family val="2"/>
    </font>
    <font>
      <sz val="12"/>
      <name val="Arial"/>
      <family val="2"/>
    </font>
    <font>
      <b/>
      <sz val="7"/>
      <color indexed="10"/>
      <name val="Arial"/>
      <family val="2"/>
    </font>
    <font>
      <b/>
      <sz val="12"/>
      <name val="Arial"/>
      <family val="2"/>
    </font>
    <font>
      <b/>
      <sz val="7"/>
      <color indexed="8"/>
      <name val="Arial"/>
      <family val="2"/>
    </font>
    <font>
      <u/>
      <sz val="8"/>
      <color indexed="10"/>
      <name val="Arial"/>
      <family val="2"/>
    </font>
    <font>
      <sz val="8"/>
      <color indexed="10"/>
      <name val="Arial"/>
      <family val="2"/>
    </font>
    <font>
      <sz val="10"/>
      <name val="Helvetica Light"/>
    </font>
    <font>
      <b/>
      <sz val="10"/>
      <name val="Helvetica Light"/>
    </font>
    <font>
      <sz val="12"/>
      <name val="Helvetica Light"/>
    </font>
    <font>
      <sz val="10"/>
      <color indexed="46"/>
      <name val="Helvetica Light"/>
    </font>
    <font>
      <b/>
      <sz val="12"/>
      <name val="Helvetica Light"/>
    </font>
    <font>
      <sz val="11"/>
      <name val="Helvetica Light"/>
    </font>
    <font>
      <sz val="11"/>
      <color indexed="57"/>
      <name val="Helvetica Light"/>
    </font>
    <font>
      <sz val="11"/>
      <color indexed="10"/>
      <name val="Helvetica Light"/>
    </font>
    <font>
      <b/>
      <sz val="10"/>
      <color indexed="8"/>
      <name val="Helvetica Light"/>
    </font>
    <font>
      <sz val="10"/>
      <color indexed="8"/>
      <name val="Helvetica Light"/>
    </font>
    <font>
      <b/>
      <sz val="10"/>
      <color indexed="10"/>
      <name val="Helvetica Light"/>
    </font>
    <font>
      <b/>
      <sz val="12"/>
      <color indexed="8"/>
      <name val="Helvetica Light"/>
    </font>
    <font>
      <sz val="12"/>
      <color indexed="8"/>
      <name val="Helvetica Light"/>
    </font>
    <font>
      <b/>
      <sz val="9"/>
      <name val="Helvetica Light"/>
    </font>
    <font>
      <sz val="9"/>
      <name val="Helvetica Light"/>
    </font>
    <font>
      <i/>
      <sz val="12"/>
      <name val="Helvetica Light"/>
    </font>
    <font>
      <sz val="6"/>
      <name val="Helvetica Light"/>
    </font>
    <font>
      <sz val="8"/>
      <name val="Helvetica Light"/>
    </font>
    <font>
      <i/>
      <sz val="8"/>
      <name val="Helvetica Light"/>
    </font>
    <font>
      <i/>
      <sz val="10"/>
      <name val="Helvetica Light"/>
    </font>
    <font>
      <i/>
      <sz val="9"/>
      <name val="Helvetica Light"/>
    </font>
    <font>
      <b/>
      <sz val="8"/>
      <name val="Helvetica Light"/>
    </font>
    <font>
      <b/>
      <u/>
      <sz val="10"/>
      <name val="Helvetica Light"/>
    </font>
    <font>
      <b/>
      <sz val="12"/>
      <name val="Helvetica Bold"/>
    </font>
    <font>
      <sz val="12"/>
      <name val="Helvetica Bold"/>
    </font>
    <font>
      <b/>
      <sz val="18"/>
      <name val="Helvetica Light"/>
    </font>
    <font>
      <b/>
      <u/>
      <sz val="18"/>
      <name val="Helvetica Light"/>
    </font>
    <font>
      <sz val="11"/>
      <color rgb="FFDD0806"/>
      <name val="Arial"/>
      <family val="2"/>
    </font>
    <font>
      <b/>
      <sz val="12"/>
      <color theme="1"/>
      <name val="Helvetica Light"/>
    </font>
    <font>
      <sz val="8"/>
      <color theme="1"/>
      <name val="Helvetica Light"/>
    </font>
    <font>
      <b/>
      <sz val="20"/>
      <color theme="1"/>
      <name val="Helvetica Light"/>
    </font>
    <font>
      <b/>
      <sz val="24"/>
      <color theme="1"/>
      <name val="Helvetica Light"/>
    </font>
  </fonts>
  <fills count="8">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indexed="10"/>
      </patternFill>
    </fill>
    <fill>
      <patternFill patternType="solid">
        <fgColor theme="0" tint="-0.14999847407452621"/>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cellStyleXfs>
  <cellXfs count="203">
    <xf numFmtId="0" fontId="0" fillId="0" borderId="0" xfId="0"/>
    <xf numFmtId="0" fontId="0" fillId="0" borderId="0" xfId="0" applyProtection="1"/>
    <xf numFmtId="0" fontId="4" fillId="0" borderId="0" xfId="0" applyFont="1" applyFill="1" applyBorder="1" applyAlignment="1" applyProtection="1">
      <alignment horizontal="right" vertical="center"/>
    </xf>
    <xf numFmtId="0" fontId="0" fillId="0" borderId="0" xfId="0" applyBorder="1" applyProtection="1"/>
    <xf numFmtId="0" fontId="7" fillId="0" borderId="0" xfId="0" applyFont="1" applyBorder="1" applyAlignment="1" applyProtection="1">
      <alignment horizontal="center"/>
    </xf>
    <xf numFmtId="0" fontId="2" fillId="0" borderId="0" xfId="0" applyFont="1" applyBorder="1" applyAlignment="1" applyProtection="1">
      <alignment horizontal="center" vertical="center" wrapText="1"/>
    </xf>
    <xf numFmtId="0" fontId="3" fillId="0" borderId="0" xfId="0" applyFont="1" applyAlignment="1" applyProtection="1">
      <alignment horizontal="right"/>
    </xf>
    <xf numFmtId="0" fontId="0" fillId="0" borderId="0" xfId="0" applyFill="1" applyBorder="1" applyProtection="1"/>
    <xf numFmtId="0" fontId="2" fillId="0" borderId="0" xfId="0" applyFont="1" applyBorder="1" applyAlignment="1" applyProtection="1">
      <alignment horizontal="left" vertical="center" wrapText="1"/>
    </xf>
    <xf numFmtId="0" fontId="2" fillId="0" borderId="0" xfId="0" applyFont="1" applyFill="1" applyBorder="1" applyAlignment="1" applyProtection="1">
      <alignment horizontal="center" vertical="center"/>
    </xf>
    <xf numFmtId="8" fontId="2"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center"/>
    </xf>
    <xf numFmtId="8" fontId="2" fillId="0" borderId="0" xfId="0" applyNumberFormat="1" applyFont="1" applyFill="1" applyBorder="1" applyAlignment="1" applyProtection="1">
      <alignment horizontal="right"/>
    </xf>
    <xf numFmtId="0" fontId="11" fillId="0" borderId="0" xfId="0" applyFont="1" applyBorder="1" applyAlignment="1" applyProtection="1">
      <alignment horizontal="center"/>
    </xf>
    <xf numFmtId="0" fontId="2" fillId="0" borderId="0" xfId="0" applyFont="1" applyBorder="1" applyAlignment="1" applyProtection="1"/>
    <xf numFmtId="0" fontId="0" fillId="0" borderId="0" xfId="0" applyBorder="1" applyAlignment="1"/>
    <xf numFmtId="0" fontId="11" fillId="0" borderId="0" xfId="0" applyFont="1" applyBorder="1" applyAlignment="1" applyProtection="1"/>
    <xf numFmtId="0" fontId="10" fillId="0" borderId="0" xfId="0" applyFont="1" applyBorder="1" applyAlignment="1" applyProtection="1">
      <alignment horizontal="center"/>
    </xf>
    <xf numFmtId="0" fontId="0" fillId="0" borderId="0" xfId="0" applyAlignment="1" applyProtection="1"/>
    <xf numFmtId="8" fontId="8" fillId="0" borderId="1" xfId="0" applyNumberFormat="1" applyFont="1" applyBorder="1" applyProtection="1"/>
    <xf numFmtId="0" fontId="0" fillId="0" borderId="0" xfId="0" applyBorder="1" applyAlignment="1" applyProtection="1">
      <alignment vertical="top"/>
    </xf>
    <xf numFmtId="0" fontId="2" fillId="0" borderId="0" xfId="0" applyFont="1" applyFill="1" applyBorder="1" applyAlignment="1" applyProtection="1">
      <alignment horizontal="center" vertical="top"/>
    </xf>
    <xf numFmtId="0" fontId="0" fillId="0" borderId="0" xfId="0" applyFill="1" applyBorder="1" applyAlignment="1" applyProtection="1">
      <alignment vertical="top"/>
    </xf>
    <xf numFmtId="8" fontId="8" fillId="0" borderId="0" xfId="0" applyNumberFormat="1" applyFont="1" applyBorder="1" applyProtection="1"/>
    <xf numFmtId="0" fontId="0" fillId="0" borderId="0" xfId="0" applyAlignment="1"/>
    <xf numFmtId="0" fontId="1" fillId="0" borderId="0" xfId="0" applyFont="1"/>
    <xf numFmtId="8" fontId="6" fillId="0" borderId="0" xfId="0" applyNumberFormat="1" applyFont="1" applyFill="1" applyBorder="1" applyAlignment="1" applyProtection="1">
      <alignment horizontal="center" vertical="center"/>
    </xf>
    <xf numFmtId="0" fontId="2" fillId="0" borderId="0" xfId="0" applyFont="1" applyFill="1" applyBorder="1" applyAlignment="1"/>
    <xf numFmtId="3" fontId="2" fillId="0" borderId="0" xfId="0" applyNumberFormat="1" applyFont="1" applyFill="1" applyBorder="1" applyAlignment="1" applyProtection="1">
      <alignment horizontal="center" vertical="center"/>
    </xf>
    <xf numFmtId="0" fontId="39" fillId="0" borderId="2" xfId="0" applyFont="1" applyBorder="1" applyAlignment="1">
      <alignment vertical="center" wrapText="1"/>
    </xf>
    <xf numFmtId="0" fontId="9" fillId="0" borderId="0" xfId="0" quotePrefix="1" applyFont="1" applyBorder="1" applyAlignment="1" applyProtection="1">
      <alignment horizontal="left" vertical="top"/>
    </xf>
    <xf numFmtId="49" fontId="6" fillId="0" borderId="0" xfId="0" applyNumberFormat="1" applyFont="1" applyBorder="1" applyAlignment="1" applyProtection="1">
      <alignment horizontal="left" vertical="center"/>
    </xf>
    <xf numFmtId="0" fontId="12" fillId="0" borderId="0" xfId="0" applyFont="1" applyProtection="1"/>
    <xf numFmtId="0" fontId="12" fillId="0" borderId="0" xfId="0" applyFont="1" applyBorder="1" applyProtection="1"/>
    <xf numFmtId="0" fontId="12" fillId="0" borderId="0" xfId="0" applyFont="1" applyAlignment="1" applyProtection="1"/>
    <xf numFmtId="0" fontId="15" fillId="0" borderId="0" xfId="0" applyFont="1" applyProtection="1"/>
    <xf numFmtId="0" fontId="13" fillId="0" borderId="0" xfId="0" applyFont="1" applyProtection="1"/>
    <xf numFmtId="0" fontId="12" fillId="0" borderId="0" xfId="0" applyFont="1" applyAlignment="1" applyProtection="1">
      <alignment horizontal="right" vertical="center"/>
    </xf>
    <xf numFmtId="49" fontId="18" fillId="0" borderId="0" xfId="0" applyNumberFormat="1" applyFont="1" applyAlignment="1" applyProtection="1">
      <alignment horizontal="left" vertical="center"/>
    </xf>
    <xf numFmtId="49" fontId="19" fillId="0" borderId="0" xfId="0" applyNumberFormat="1" applyFont="1" applyAlignment="1" applyProtection="1">
      <alignment vertical="center"/>
    </xf>
    <xf numFmtId="49" fontId="17" fillId="0" borderId="0" xfId="0" applyNumberFormat="1" applyFont="1" applyAlignment="1" applyProtection="1">
      <alignment vertical="center"/>
    </xf>
    <xf numFmtId="0" fontId="12" fillId="0" borderId="0" xfId="0" applyFont="1" applyFill="1" applyBorder="1" applyProtection="1"/>
    <xf numFmtId="0" fontId="3" fillId="0" borderId="0" xfId="0" applyFont="1" applyFill="1" applyBorder="1" applyAlignment="1" applyProtection="1">
      <alignment horizontal="left"/>
    </xf>
    <xf numFmtId="49" fontId="17" fillId="0" borderId="0" xfId="0" applyNumberFormat="1" applyFont="1" applyFill="1" applyBorder="1" applyAlignment="1" applyProtection="1">
      <alignment vertical="center"/>
    </xf>
    <xf numFmtId="0" fontId="0" fillId="0" borderId="0" xfId="0" applyFill="1" applyBorder="1" applyAlignment="1" applyProtection="1">
      <alignment wrapText="1"/>
    </xf>
    <xf numFmtId="0" fontId="14" fillId="0" borderId="1" xfId="0" applyFont="1" applyBorder="1" applyAlignment="1" applyProtection="1">
      <alignment horizontal="center"/>
    </xf>
    <xf numFmtId="0" fontId="14" fillId="0" borderId="1" xfId="0" applyFont="1" applyBorder="1" applyAlignment="1" applyProtection="1">
      <alignment horizontal="left"/>
    </xf>
    <xf numFmtId="8" fontId="14" fillId="0" borderId="1" xfId="0" applyNumberFormat="1" applyFont="1" applyBorder="1" applyAlignment="1" applyProtection="1">
      <alignment horizontal="center" vertical="center"/>
    </xf>
    <xf numFmtId="8" fontId="14" fillId="0" borderId="1" xfId="0" applyNumberFormat="1" applyFont="1" applyBorder="1" applyAlignment="1" applyProtection="1">
      <alignment vertical="center"/>
    </xf>
    <xf numFmtId="8" fontId="14" fillId="0" borderId="0" xfId="0" applyNumberFormat="1" applyFont="1" applyFill="1" applyBorder="1" applyAlignment="1" applyProtection="1">
      <alignment horizontal="center" vertical="center"/>
    </xf>
    <xf numFmtId="0" fontId="12" fillId="0" borderId="0" xfId="0" applyFont="1" applyBorder="1" applyAlignment="1" applyProtection="1">
      <alignment horizontal="left" vertical="top"/>
    </xf>
    <xf numFmtId="0" fontId="13" fillId="0" borderId="0" xfId="0" applyFont="1" applyAlignment="1" applyProtection="1">
      <alignment horizontal="right"/>
    </xf>
    <xf numFmtId="0" fontId="25" fillId="0" borderId="0" xfId="0" applyFont="1" applyAlignment="1" applyProtection="1">
      <alignment horizontal="right"/>
    </xf>
    <xf numFmtId="9" fontId="25" fillId="0" borderId="0" xfId="0" applyNumberFormat="1" applyFont="1" applyBorder="1" applyAlignment="1" applyProtection="1">
      <alignment horizontal="right"/>
    </xf>
    <xf numFmtId="3" fontId="26" fillId="0" borderId="0" xfId="0" applyNumberFormat="1" applyFont="1" applyBorder="1" applyAlignment="1" applyProtection="1">
      <alignment horizontal="center" vertical="center"/>
    </xf>
    <xf numFmtId="8" fontId="16" fillId="0" borderId="3" xfId="0" applyNumberFormat="1" applyFont="1" applyBorder="1" applyProtection="1"/>
    <xf numFmtId="0" fontId="27" fillId="0" borderId="0" xfId="0" applyFont="1" applyBorder="1" applyAlignment="1" applyProtection="1">
      <alignment horizontal="left"/>
    </xf>
    <xf numFmtId="0" fontId="26" fillId="0" borderId="0" xfId="0" applyFont="1" applyProtection="1"/>
    <xf numFmtId="8" fontId="16" fillId="0" borderId="1" xfId="0" applyNumberFormat="1" applyFont="1" applyBorder="1" applyAlignment="1" applyProtection="1">
      <alignment vertical="center"/>
    </xf>
    <xf numFmtId="0" fontId="28" fillId="0" borderId="0" xfId="0" applyFont="1"/>
    <xf numFmtId="166" fontId="14" fillId="3" borderId="4" xfId="0" applyNumberFormat="1" applyFont="1" applyFill="1" applyBorder="1" applyAlignment="1" applyProtection="1">
      <alignment horizontal="right"/>
    </xf>
    <xf numFmtId="8" fontId="16" fillId="0" borderId="5" xfId="0" applyNumberFormat="1" applyFont="1" applyBorder="1" applyAlignment="1" applyProtection="1">
      <alignment vertical="center"/>
    </xf>
    <xf numFmtId="8" fontId="16" fillId="0" borderId="2" xfId="0" applyNumberFormat="1" applyFont="1" applyBorder="1" applyAlignment="1" applyProtection="1">
      <alignment vertical="center"/>
    </xf>
    <xf numFmtId="0" fontId="29" fillId="0" borderId="0" xfId="0" applyFont="1" applyAlignment="1" applyProtection="1">
      <alignment horizontal="right" vertical="top"/>
    </xf>
    <xf numFmtId="8" fontId="16" fillId="0" borderId="0" xfId="0" applyNumberFormat="1" applyFont="1" applyBorder="1" applyAlignment="1" applyProtection="1">
      <alignment vertical="center"/>
    </xf>
    <xf numFmtId="0" fontId="14" fillId="0" borderId="1" xfId="0" applyFont="1" applyFill="1" applyBorder="1" applyAlignment="1" applyProtection="1">
      <alignment horizontal="center"/>
    </xf>
    <xf numFmtId="164" fontId="14" fillId="0" borderId="1" xfId="0" applyNumberFormat="1" applyFont="1" applyBorder="1" applyAlignment="1" applyProtection="1">
      <alignment horizontal="center" vertical="center"/>
    </xf>
    <xf numFmtId="3" fontId="14" fillId="4" borderId="1" xfId="0" applyNumberFormat="1" applyFont="1" applyFill="1" applyBorder="1" applyAlignment="1" applyProtection="1">
      <alignment horizontal="center" vertical="center"/>
      <protection locked="0"/>
    </xf>
    <xf numFmtId="0" fontId="12" fillId="0" borderId="0" xfId="0" applyFont="1" applyFill="1" applyAlignment="1" applyProtection="1">
      <alignment vertical="center" wrapText="1"/>
    </xf>
    <xf numFmtId="164" fontId="26" fillId="0" borderId="0" xfId="0" applyNumberFormat="1" applyFont="1" applyBorder="1" applyAlignment="1" applyProtection="1">
      <alignment horizontal="center" vertical="center"/>
    </xf>
    <xf numFmtId="0" fontId="12" fillId="0" borderId="0" xfId="0" applyFont="1" applyFill="1" applyAlignment="1" applyProtection="1">
      <alignment vertical="top" wrapText="1"/>
    </xf>
    <xf numFmtId="0" fontId="26" fillId="0" borderId="0" xfId="0" applyFont="1" applyAlignment="1" applyProtection="1">
      <alignment vertical="center"/>
    </xf>
    <xf numFmtId="0" fontId="29" fillId="0" borderId="0" xfId="0" applyFont="1" applyAlignment="1" applyProtection="1">
      <alignment horizontal="left" vertical="top"/>
    </xf>
    <xf numFmtId="0" fontId="29" fillId="0" borderId="0" xfId="0" applyFont="1" applyAlignment="1" applyProtection="1"/>
    <xf numFmtId="0" fontId="31" fillId="0" borderId="0" xfId="0" applyFont="1" applyAlignment="1"/>
    <xf numFmtId="165" fontId="14" fillId="4" borderId="1" xfId="0" applyNumberFormat="1" applyFont="1" applyFill="1" applyBorder="1" applyAlignment="1" applyProtection="1">
      <alignment horizontal="right"/>
      <protection locked="0"/>
    </xf>
    <xf numFmtId="0" fontId="29" fillId="0" borderId="0" xfId="0" applyFont="1" applyAlignment="1">
      <alignment horizontal="left" vertical="top"/>
    </xf>
    <xf numFmtId="0" fontId="29" fillId="0" borderId="0" xfId="0" applyFont="1" applyAlignment="1"/>
    <xf numFmtId="0" fontId="12" fillId="0" borderId="0" xfId="0" applyFont="1" applyBorder="1" applyAlignment="1"/>
    <xf numFmtId="0" fontId="32" fillId="0" borderId="0" xfId="0" applyFont="1" applyBorder="1" applyAlignment="1" applyProtection="1">
      <alignment horizontal="left"/>
    </xf>
    <xf numFmtId="0" fontId="12" fillId="0" borderId="0" xfId="0" applyFont="1" applyBorder="1" applyAlignment="1" applyProtection="1">
      <alignment vertical="top"/>
    </xf>
    <xf numFmtId="0" fontId="21" fillId="0" borderId="0" xfId="0" quotePrefix="1" applyFont="1" applyBorder="1" applyAlignment="1" applyProtection="1">
      <alignment wrapText="1"/>
    </xf>
    <xf numFmtId="0" fontId="39" fillId="0" borderId="0" xfId="0" applyFont="1" applyBorder="1" applyAlignment="1">
      <alignment vertical="center"/>
    </xf>
    <xf numFmtId="0" fontId="32" fillId="0" borderId="0" xfId="0" applyFont="1" applyFill="1" applyBorder="1" applyAlignment="1" applyProtection="1">
      <alignment horizontal="left"/>
    </xf>
    <xf numFmtId="0" fontId="26" fillId="0" borderId="0" xfId="0" applyFont="1" applyFill="1" applyBorder="1" applyAlignment="1" applyProtection="1">
      <alignment horizontal="right"/>
    </xf>
    <xf numFmtId="0" fontId="12" fillId="0" borderId="0" xfId="0" applyFont="1" applyFill="1" applyBorder="1" applyAlignment="1" applyProtection="1">
      <alignment vertical="top"/>
    </xf>
    <xf numFmtId="0" fontId="14" fillId="0" borderId="0" xfId="0" applyFont="1" applyFill="1" applyBorder="1" applyProtection="1"/>
    <xf numFmtId="0" fontId="12" fillId="5" borderId="0" xfId="0" applyFont="1" applyFill="1" applyBorder="1" applyProtection="1"/>
    <xf numFmtId="0" fontId="29" fillId="0" borderId="0" xfId="0" applyFont="1" applyFill="1" applyBorder="1" applyAlignment="1" applyProtection="1">
      <alignment horizontal="center" vertical="center"/>
    </xf>
    <xf numFmtId="3" fontId="29" fillId="0" borderId="0" xfId="0" applyNumberFormat="1" applyFont="1" applyFill="1" applyBorder="1" applyAlignment="1" applyProtection="1">
      <alignment horizontal="center" vertical="center"/>
    </xf>
    <xf numFmtId="8" fontId="29" fillId="0" borderId="0" xfId="0" applyNumberFormat="1" applyFont="1" applyFill="1" applyBorder="1" applyAlignment="1" applyProtection="1">
      <alignment horizontal="right" vertical="center"/>
    </xf>
    <xf numFmtId="0" fontId="12" fillId="5" borderId="0" xfId="0" applyFont="1" applyFill="1" applyBorder="1" applyAlignment="1" applyProtection="1">
      <alignment vertical="top"/>
    </xf>
    <xf numFmtId="0" fontId="29" fillId="0" borderId="0" xfId="0" applyFont="1" applyFill="1" applyBorder="1" applyAlignment="1" applyProtection="1">
      <alignment horizontal="center" vertical="top"/>
    </xf>
    <xf numFmtId="0" fontId="33" fillId="0" borderId="0" xfId="0" applyFont="1" applyFill="1" applyBorder="1" applyAlignment="1" applyProtection="1">
      <alignment horizontal="center"/>
    </xf>
    <xf numFmtId="8" fontId="29" fillId="0" borderId="0" xfId="0" applyNumberFormat="1" applyFont="1" applyFill="1" applyBorder="1" applyAlignment="1" applyProtection="1">
      <alignment horizontal="right"/>
    </xf>
    <xf numFmtId="0" fontId="22" fillId="5" borderId="0" xfId="0" applyFont="1" applyFill="1" applyBorder="1" applyAlignment="1" applyProtection="1">
      <alignment vertical="top"/>
    </xf>
    <xf numFmtId="0" fontId="12" fillId="0" borderId="0" xfId="0" applyFont="1" applyFill="1" applyBorder="1" applyAlignment="1">
      <alignment vertical="top" wrapText="1"/>
    </xf>
    <xf numFmtId="0" fontId="13" fillId="0" borderId="0" xfId="0" applyFont="1" applyFill="1" applyBorder="1" applyAlignment="1"/>
    <xf numFmtId="0" fontId="0" fillId="0" borderId="0" xfId="0" applyFill="1" applyBorder="1" applyAlignment="1"/>
    <xf numFmtId="0" fontId="0" fillId="0" borderId="0" xfId="0" applyFill="1" applyBorder="1" applyAlignment="1">
      <alignment vertical="top" wrapText="1"/>
    </xf>
    <xf numFmtId="9" fontId="13" fillId="0" borderId="0" xfId="0" applyNumberFormat="1" applyFont="1" applyBorder="1" applyAlignment="1" applyProtection="1">
      <alignment horizontal="right"/>
    </xf>
    <xf numFmtId="0" fontId="13" fillId="0" borderId="0" xfId="0" applyFont="1" applyAlignment="1">
      <alignment vertical="center"/>
    </xf>
    <xf numFmtId="0" fontId="32" fillId="5" borderId="6" xfId="0" applyFont="1" applyFill="1" applyBorder="1" applyAlignment="1" applyProtection="1">
      <alignment horizontal="left"/>
    </xf>
    <xf numFmtId="0" fontId="12" fillId="5" borderId="7" xfId="0" applyFont="1" applyFill="1" applyBorder="1" applyProtection="1"/>
    <xf numFmtId="0" fontId="26" fillId="5" borderId="7" xfId="0" applyFont="1" applyFill="1" applyBorder="1" applyAlignment="1" applyProtection="1">
      <alignment horizontal="right"/>
    </xf>
    <xf numFmtId="0" fontId="12" fillId="5" borderId="8" xfId="0" applyFont="1" applyFill="1" applyBorder="1" applyProtection="1"/>
    <xf numFmtId="0" fontId="13" fillId="5" borderId="9" xfId="0" applyFont="1" applyFill="1" applyBorder="1" applyAlignment="1" applyProtection="1">
      <alignment horizontal="center" vertical="top"/>
    </xf>
    <xf numFmtId="0" fontId="12" fillId="5" borderId="10" xfId="0" applyFont="1" applyFill="1" applyBorder="1" applyProtection="1"/>
    <xf numFmtId="0" fontId="16" fillId="5" borderId="9" xfId="0" applyFont="1" applyFill="1" applyBorder="1" applyProtection="1"/>
    <xf numFmtId="49" fontId="14" fillId="5" borderId="9" xfId="0" applyNumberFormat="1" applyFont="1" applyFill="1" applyBorder="1" applyAlignment="1" applyProtection="1">
      <alignment vertical="top"/>
    </xf>
    <xf numFmtId="0" fontId="12" fillId="5" borderId="10" xfId="0" applyFont="1" applyFill="1" applyBorder="1" applyAlignment="1" applyProtection="1">
      <alignment vertical="top"/>
    </xf>
    <xf numFmtId="49" fontId="14" fillId="5" borderId="11" xfId="0" applyNumberFormat="1" applyFont="1" applyFill="1" applyBorder="1" applyAlignment="1" applyProtection="1">
      <alignment vertical="top"/>
    </xf>
    <xf numFmtId="0" fontId="12" fillId="5" borderId="12" xfId="0" applyFont="1" applyFill="1" applyBorder="1" applyAlignment="1" applyProtection="1">
      <alignment vertical="top"/>
    </xf>
    <xf numFmtId="0" fontId="12" fillId="5" borderId="13" xfId="0" applyFont="1" applyFill="1" applyBorder="1" applyAlignment="1" applyProtection="1">
      <alignment vertical="top"/>
    </xf>
    <xf numFmtId="0" fontId="13" fillId="6" borderId="1" xfId="0" applyFont="1" applyFill="1" applyBorder="1" applyAlignment="1" applyProtection="1">
      <alignment horizontal="center" vertical="center" wrapText="1"/>
    </xf>
    <xf numFmtId="0" fontId="5" fillId="0" borderId="0" xfId="0" applyFont="1" applyBorder="1" applyAlignment="1" applyProtection="1">
      <alignment horizontal="left"/>
    </xf>
    <xf numFmtId="0" fontId="26" fillId="0" borderId="0" xfId="0" applyFont="1" applyBorder="1" applyAlignment="1" applyProtection="1">
      <alignment horizontal="left" vertical="center"/>
    </xf>
    <xf numFmtId="8" fontId="14" fillId="0" borderId="1" xfId="0" applyNumberFormat="1" applyFont="1" applyBorder="1" applyAlignment="1" applyProtection="1">
      <alignment horizontal="left" vertical="center"/>
    </xf>
    <xf numFmtId="0" fontId="21" fillId="0" borderId="0" xfId="0" applyFont="1" applyBorder="1" applyAlignment="1" applyProtection="1">
      <alignment vertical="top" wrapText="1"/>
    </xf>
    <xf numFmtId="0" fontId="26" fillId="0" borderId="0" xfId="0" applyFont="1" applyBorder="1" applyAlignment="1" applyProtection="1">
      <alignment vertical="center" wrapText="1"/>
    </xf>
    <xf numFmtId="0" fontId="30" fillId="0" borderId="0" xfId="0" applyFont="1" applyBorder="1" applyAlignment="1" applyProtection="1">
      <alignment wrapText="1"/>
    </xf>
    <xf numFmtId="8" fontId="14" fillId="0" borderId="0" xfId="0" applyNumberFormat="1" applyFont="1" applyBorder="1" applyAlignment="1" applyProtection="1">
      <alignment vertical="center"/>
    </xf>
    <xf numFmtId="0" fontId="14" fillId="0" borderId="1" xfId="0" applyFont="1" applyBorder="1" applyAlignment="1" applyProtection="1">
      <alignment horizontal="center" vertical="center"/>
    </xf>
    <xf numFmtId="0" fontId="20" fillId="0" borderId="0" xfId="0" applyFont="1" applyAlignment="1" applyProtection="1">
      <alignment vertical="top" wrapText="1"/>
    </xf>
    <xf numFmtId="8" fontId="16" fillId="0" borderId="0" xfId="0" applyNumberFormat="1" applyFont="1" applyBorder="1" applyProtection="1"/>
    <xf numFmtId="0" fontId="13" fillId="6" borderId="3" xfId="0" applyFont="1" applyFill="1" applyBorder="1" applyAlignment="1" applyProtection="1">
      <alignment horizontal="center" vertical="center" wrapText="1"/>
    </xf>
    <xf numFmtId="49" fontId="16" fillId="4" borderId="14" xfId="0" applyNumberFormat="1" applyFont="1" applyFill="1" applyBorder="1" applyAlignment="1" applyProtection="1">
      <alignment horizontal="left" vertical="center"/>
      <protection locked="0"/>
    </xf>
    <xf numFmtId="49" fontId="16" fillId="4" borderId="15" xfId="0" applyNumberFormat="1" applyFont="1" applyFill="1" applyBorder="1" applyAlignment="1" applyProtection="1">
      <alignment horizontal="left" vertical="center"/>
      <protection locked="0"/>
    </xf>
    <xf numFmtId="49" fontId="16" fillId="4" borderId="16" xfId="0" applyNumberFormat="1" applyFont="1" applyFill="1" applyBorder="1" applyAlignment="1" applyProtection="1">
      <alignment horizontal="left" vertical="center"/>
      <protection locked="0"/>
    </xf>
    <xf numFmtId="1" fontId="14" fillId="4" borderId="1" xfId="0" applyNumberFormat="1" applyFont="1" applyFill="1" applyBorder="1" applyAlignment="1" applyProtection="1">
      <alignment horizontal="center" vertical="center"/>
      <protection locked="0"/>
    </xf>
    <xf numFmtId="0" fontId="14" fillId="0" borderId="1" xfId="0" applyNumberFormat="1" applyFont="1" applyBorder="1" applyAlignment="1" applyProtection="1">
      <alignment horizontal="center" vertical="center"/>
    </xf>
    <xf numFmtId="0" fontId="13" fillId="6" borderId="24" xfId="0" applyFont="1" applyFill="1" applyBorder="1" applyAlignment="1" applyProtection="1">
      <alignment horizontal="center" vertical="center" wrapText="1"/>
    </xf>
    <xf numFmtId="0" fontId="33" fillId="6" borderId="24" xfId="0" applyFont="1" applyFill="1" applyBorder="1" applyAlignment="1" applyProtection="1">
      <alignment horizontal="center" vertical="center" wrapText="1"/>
    </xf>
    <xf numFmtId="8" fontId="14" fillId="0" borderId="1" xfId="0" applyNumberFormat="1" applyFont="1" applyFill="1" applyBorder="1" applyAlignment="1" applyProtection="1">
      <alignment horizontal="center" vertical="center"/>
    </xf>
    <xf numFmtId="8" fontId="12" fillId="0" borderId="0" xfId="0" applyNumberFormat="1" applyFont="1" applyBorder="1" applyAlignment="1" applyProtection="1">
      <alignment horizontal="left" vertical="top"/>
    </xf>
    <xf numFmtId="1" fontId="8" fillId="0" borderId="1" xfId="0" applyNumberFormat="1" applyFont="1" applyBorder="1" applyAlignment="1" applyProtection="1">
      <alignment horizontal="center"/>
    </xf>
    <xf numFmtId="3" fontId="14" fillId="0" borderId="1" xfId="0" applyNumberFormat="1" applyFont="1" applyFill="1" applyBorder="1" applyAlignment="1" applyProtection="1">
      <alignment horizontal="center" vertical="center"/>
    </xf>
    <xf numFmtId="49" fontId="16" fillId="4" borderId="14" xfId="0" applyNumberFormat="1" applyFont="1" applyFill="1" applyBorder="1" applyAlignment="1" applyProtection="1">
      <alignment horizontal="left" vertical="center" wrapText="1"/>
      <protection locked="0"/>
    </xf>
    <xf numFmtId="0" fontId="29" fillId="0" borderId="1" xfId="0" applyFont="1" applyBorder="1" applyAlignment="1">
      <alignment horizontal="left"/>
    </xf>
    <xf numFmtId="0" fontId="14" fillId="0" borderId="1" xfId="0" applyFont="1" applyBorder="1" applyAlignment="1">
      <alignment horizontal="center"/>
    </xf>
    <xf numFmtId="0" fontId="40" fillId="2" borderId="17" xfId="0" applyFont="1" applyFill="1" applyBorder="1" applyAlignment="1" applyProtection="1">
      <alignment horizontal="center" vertical="center"/>
    </xf>
    <xf numFmtId="0" fontId="40" fillId="2" borderId="2" xfId="0" applyFont="1" applyFill="1" applyBorder="1" applyAlignment="1" applyProtection="1">
      <alignment horizontal="center" vertical="center"/>
    </xf>
    <xf numFmtId="0" fontId="40" fillId="2" borderId="18" xfId="0" applyFont="1" applyFill="1" applyBorder="1" applyAlignment="1" applyProtection="1">
      <alignment horizontal="center" vertical="center"/>
    </xf>
    <xf numFmtId="0" fontId="40" fillId="2" borderId="19" xfId="0" applyFont="1" applyFill="1" applyBorder="1" applyAlignment="1" applyProtection="1">
      <alignment horizontal="center" vertical="center"/>
    </xf>
    <xf numFmtId="0" fontId="40" fillId="2" borderId="20" xfId="0" applyFont="1" applyFill="1" applyBorder="1" applyAlignment="1" applyProtection="1">
      <alignment horizontal="center" vertical="center"/>
    </xf>
    <xf numFmtId="0" fontId="40" fillId="2" borderId="21" xfId="0" applyFont="1" applyFill="1" applyBorder="1" applyAlignment="1" applyProtection="1">
      <alignment horizontal="center" vertical="center"/>
    </xf>
    <xf numFmtId="0" fontId="26" fillId="0" borderId="0" xfId="0" applyFont="1" applyAlignment="1" applyProtection="1">
      <alignment horizontal="right"/>
    </xf>
    <xf numFmtId="0" fontId="12" fillId="0" borderId="0" xfId="0" applyFont="1" applyAlignment="1"/>
    <xf numFmtId="0" fontId="12" fillId="0" borderId="22" xfId="0" applyFont="1" applyBorder="1" applyAlignment="1"/>
    <xf numFmtId="0" fontId="27" fillId="0" borderId="0" xfId="0" applyFont="1" applyBorder="1" applyAlignment="1" applyProtection="1">
      <alignment horizontal="left"/>
    </xf>
    <xf numFmtId="0" fontId="13" fillId="0" borderId="0" xfId="0" applyFont="1" applyAlignment="1" applyProtection="1">
      <alignment horizontal="right"/>
    </xf>
    <xf numFmtId="0" fontId="13" fillId="0" borderId="0" xfId="0" applyFont="1" applyBorder="1" applyAlignment="1" applyProtection="1">
      <alignment horizontal="right"/>
    </xf>
    <xf numFmtId="0" fontId="14" fillId="0" borderId="0" xfId="0" applyFont="1" applyAlignment="1" applyProtection="1">
      <alignment horizontal="right" vertical="top" wrapText="1"/>
    </xf>
    <xf numFmtId="49" fontId="16" fillId="4" borderId="14" xfId="0" applyNumberFormat="1" applyFont="1" applyFill="1" applyBorder="1" applyAlignment="1" applyProtection="1">
      <alignment horizontal="left" vertical="center"/>
      <protection locked="0"/>
    </xf>
    <xf numFmtId="49" fontId="16" fillId="4" borderId="15" xfId="0" applyNumberFormat="1" applyFont="1" applyFill="1" applyBorder="1" applyAlignment="1" applyProtection="1">
      <alignment horizontal="left" vertical="center"/>
      <protection locked="0"/>
    </xf>
    <xf numFmtId="49" fontId="16" fillId="4" borderId="16" xfId="0" applyNumberFormat="1" applyFont="1" applyFill="1" applyBorder="1" applyAlignment="1" applyProtection="1">
      <alignment horizontal="left" vertical="center"/>
      <protection locked="0"/>
    </xf>
    <xf numFmtId="49" fontId="16" fillId="4" borderId="14" xfId="0" applyNumberFormat="1" applyFont="1" applyFill="1" applyBorder="1" applyAlignment="1" applyProtection="1">
      <alignment horizontal="center" vertical="center"/>
      <protection locked="0"/>
    </xf>
    <xf numFmtId="49" fontId="16" fillId="4" borderId="15" xfId="0" applyNumberFormat="1" applyFont="1" applyFill="1" applyBorder="1" applyAlignment="1" applyProtection="1">
      <alignment horizontal="center" vertical="center"/>
      <protection locked="0"/>
    </xf>
    <xf numFmtId="49" fontId="16" fillId="4" borderId="16"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xf>
    <xf numFmtId="0" fontId="23" fillId="5" borderId="0" xfId="0" applyFont="1" applyFill="1" applyBorder="1" applyAlignment="1" applyProtection="1">
      <alignment horizontal="left" vertical="top" wrapText="1"/>
    </xf>
    <xf numFmtId="0" fontId="23" fillId="5" borderId="0" xfId="0" applyFont="1" applyFill="1" applyBorder="1" applyAlignment="1" applyProtection="1">
      <alignment horizontal="left" vertical="center" wrapText="1"/>
    </xf>
    <xf numFmtId="0" fontId="14" fillId="5" borderId="0" xfId="0" applyFont="1" applyFill="1" applyBorder="1" applyAlignment="1" applyProtection="1">
      <alignment horizontal="left" vertical="top" wrapText="1"/>
    </xf>
    <xf numFmtId="0" fontId="26" fillId="0" borderId="2" xfId="0" applyFont="1" applyBorder="1" applyAlignment="1" applyProtection="1">
      <alignment horizontal="left" vertical="center"/>
    </xf>
    <xf numFmtId="0" fontId="20" fillId="4" borderId="23" xfId="0" applyFont="1" applyFill="1" applyBorder="1" applyAlignment="1" applyProtection="1">
      <alignment horizontal="left" vertical="top" wrapText="1"/>
      <protection locked="0"/>
    </xf>
    <xf numFmtId="0" fontId="21" fillId="4" borderId="0" xfId="0" applyFont="1" applyFill="1" applyBorder="1" applyAlignment="1" applyProtection="1">
      <alignment horizontal="left" vertical="top" wrapText="1"/>
      <protection locked="0"/>
    </xf>
    <xf numFmtId="0" fontId="21" fillId="4" borderId="22" xfId="0" applyFont="1" applyFill="1" applyBorder="1" applyAlignment="1" applyProtection="1">
      <alignment horizontal="left" vertical="top" wrapText="1"/>
      <protection locked="0"/>
    </xf>
    <xf numFmtId="0" fontId="21" fillId="4" borderId="23" xfId="0" applyFont="1" applyFill="1" applyBorder="1" applyAlignment="1" applyProtection="1">
      <alignment horizontal="left" vertical="top" wrapText="1"/>
      <protection locked="0"/>
    </xf>
    <xf numFmtId="0" fontId="21" fillId="4" borderId="19" xfId="0" applyFont="1" applyFill="1" applyBorder="1" applyAlignment="1" applyProtection="1">
      <alignment horizontal="left" vertical="top" wrapText="1"/>
      <protection locked="0"/>
    </xf>
    <xf numFmtId="0" fontId="21" fillId="4" borderId="20" xfId="0" applyFont="1" applyFill="1" applyBorder="1" applyAlignment="1" applyProtection="1">
      <alignment horizontal="left" vertical="top" wrapText="1"/>
      <protection locked="0"/>
    </xf>
    <xf numFmtId="0" fontId="21" fillId="4" borderId="21" xfId="0" applyFont="1" applyFill="1" applyBorder="1" applyAlignment="1" applyProtection="1">
      <alignment horizontal="left" vertical="top" wrapText="1"/>
      <protection locked="0"/>
    </xf>
    <xf numFmtId="0" fontId="21" fillId="5" borderId="0" xfId="0" applyFont="1" applyFill="1" applyBorder="1" applyAlignment="1" applyProtection="1">
      <alignment horizontal="left" vertical="top" wrapText="1"/>
    </xf>
    <xf numFmtId="0" fontId="21" fillId="5" borderId="0" xfId="0" quotePrefix="1" applyFont="1" applyFill="1" applyBorder="1" applyAlignment="1" applyProtection="1">
      <alignment horizontal="left" vertical="top" wrapText="1"/>
    </xf>
    <xf numFmtId="0" fontId="20" fillId="5" borderId="0" xfId="0" applyFont="1" applyFill="1" applyAlignment="1" applyProtection="1">
      <alignment horizontal="left" vertical="top" wrapText="1"/>
    </xf>
    <xf numFmtId="0" fontId="12" fillId="0" borderId="0" xfId="0" applyFont="1" applyAlignment="1" applyProtection="1">
      <alignment horizontal="right" vertical="center"/>
    </xf>
    <xf numFmtId="0" fontId="12" fillId="0" borderId="22" xfId="0" applyFont="1" applyBorder="1" applyAlignment="1" applyProtection="1">
      <alignment horizontal="right" vertical="center"/>
    </xf>
    <xf numFmtId="0" fontId="20" fillId="4" borderId="17" xfId="0" applyFont="1" applyFill="1" applyBorder="1" applyAlignment="1" applyProtection="1">
      <alignment horizontal="left" vertical="top" wrapText="1"/>
    </xf>
    <xf numFmtId="0" fontId="20" fillId="4" borderId="2" xfId="0" applyFont="1" applyFill="1" applyBorder="1" applyAlignment="1" applyProtection="1">
      <alignment horizontal="left" vertical="top" wrapText="1"/>
    </xf>
    <xf numFmtId="0" fontId="20" fillId="4" borderId="18" xfId="0" applyFont="1" applyFill="1" applyBorder="1" applyAlignment="1" applyProtection="1">
      <alignment horizontal="left" vertical="top" wrapText="1"/>
    </xf>
    <xf numFmtId="0" fontId="40" fillId="2" borderId="1" xfId="0" applyFont="1" applyFill="1" applyBorder="1" applyAlignment="1" applyProtection="1">
      <alignment horizontal="center" vertical="center"/>
    </xf>
    <xf numFmtId="0" fontId="35" fillId="0" borderId="0" xfId="0" applyFont="1" applyAlignment="1" applyProtection="1">
      <alignment horizontal="right" vertical="center"/>
    </xf>
    <xf numFmtId="0" fontId="36" fillId="0" borderId="0" xfId="0" applyFont="1" applyAlignment="1">
      <alignment horizontal="right"/>
    </xf>
    <xf numFmtId="0" fontId="36" fillId="0" borderId="0" xfId="0" applyFont="1" applyBorder="1" applyAlignment="1">
      <alignment horizontal="right"/>
    </xf>
    <xf numFmtId="0" fontId="41" fillId="0" borderId="0" xfId="0" applyFont="1" applyAlignment="1">
      <alignment horizontal="right" vertical="top"/>
    </xf>
    <xf numFmtId="0" fontId="29" fillId="5" borderId="0" xfId="0" applyFont="1" applyFill="1" applyBorder="1" applyAlignment="1" applyProtection="1">
      <alignment horizontal="left" vertical="center" wrapText="1"/>
    </xf>
    <xf numFmtId="0" fontId="12" fillId="7" borderId="0" xfId="0" applyFont="1" applyFill="1" applyAlignment="1">
      <alignment horizontal="left" vertical="top" wrapText="1"/>
    </xf>
    <xf numFmtId="0" fontId="26" fillId="0" borderId="14" xfId="0" applyFont="1" applyBorder="1" applyAlignment="1" applyProtection="1">
      <alignment horizontal="center" vertical="center"/>
    </xf>
    <xf numFmtId="0" fontId="26" fillId="0" borderId="16" xfId="0" applyFont="1" applyBorder="1" applyAlignment="1" applyProtection="1">
      <alignment horizontal="center" vertical="center"/>
    </xf>
    <xf numFmtId="0" fontId="43" fillId="0" borderId="0" xfId="0" applyFont="1" applyAlignment="1" applyProtection="1">
      <alignment horizontal="center" vertical="center"/>
    </xf>
    <xf numFmtId="49" fontId="16" fillId="4" borderId="1" xfId="0" applyNumberFormat="1" applyFont="1" applyFill="1" applyBorder="1" applyAlignment="1" applyProtection="1">
      <alignment horizontal="left" vertical="center"/>
      <protection locked="0"/>
    </xf>
    <xf numFmtId="49" fontId="16" fillId="4" borderId="1" xfId="0" applyNumberFormat="1"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xf>
    <xf numFmtId="0" fontId="13" fillId="5" borderId="1" xfId="0" applyFont="1" applyFill="1" applyBorder="1" applyAlignment="1" applyProtection="1">
      <alignment horizontal="left"/>
    </xf>
    <xf numFmtId="0" fontId="16" fillId="5" borderId="14" xfId="0" applyFont="1" applyFill="1" applyBorder="1" applyAlignment="1" applyProtection="1">
      <alignment horizontal="left"/>
    </xf>
    <xf numFmtId="0" fontId="16" fillId="5" borderId="15" xfId="0" applyFont="1" applyFill="1" applyBorder="1" applyAlignment="1" applyProtection="1">
      <alignment horizontal="left"/>
    </xf>
    <xf numFmtId="0" fontId="16" fillId="5" borderId="16" xfId="0" applyFont="1" applyFill="1" applyBorder="1" applyAlignment="1" applyProtection="1">
      <alignment horizontal="left"/>
    </xf>
    <xf numFmtId="49" fontId="16" fillId="4" borderId="19" xfId="0" applyNumberFormat="1" applyFont="1" applyFill="1" applyBorder="1" applyAlignment="1" applyProtection="1">
      <alignment horizontal="left" vertical="center"/>
      <protection locked="0"/>
    </xf>
    <xf numFmtId="49" fontId="16" fillId="4" borderId="20" xfId="0" applyNumberFormat="1" applyFont="1" applyFill="1" applyBorder="1" applyAlignment="1" applyProtection="1">
      <alignment horizontal="left" vertical="center"/>
      <protection locked="0"/>
    </xf>
    <xf numFmtId="49" fontId="16" fillId="4" borderId="21" xfId="0" applyNumberFormat="1" applyFont="1" applyFill="1" applyBorder="1" applyAlignment="1" applyProtection="1">
      <alignment horizontal="left" vertical="center"/>
      <protection locked="0"/>
    </xf>
    <xf numFmtId="0" fontId="42" fillId="0" borderId="0" xfId="0" quotePrefix="1" applyFont="1" applyAlignment="1" applyProtection="1">
      <alignment horizontal="center" vertical="center"/>
    </xf>
    <xf numFmtId="0" fontId="42" fillId="0" borderId="0" xfId="0" applyFont="1" applyAlignment="1" applyProtection="1">
      <alignment horizontal="center" vertical="center"/>
    </xf>
    <xf numFmtId="0" fontId="37" fillId="0" borderId="0" xfId="0" applyFont="1" applyAlignment="1" applyProtection="1">
      <alignment horizontal="center" vertical="center"/>
    </xf>
    <xf numFmtId="14" fontId="12" fillId="0" borderId="0" xfId="0" quotePrefix="1" applyNumberFormat="1" applyFont="1" applyFill="1" applyBorder="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0</xdr:row>
      <xdr:rowOff>114300</xdr:rowOff>
    </xdr:from>
    <xdr:to>
      <xdr:col>1</xdr:col>
      <xdr:colOff>1019175</xdr:colOff>
      <xdr:row>1</xdr:row>
      <xdr:rowOff>241300</xdr:rowOff>
    </xdr:to>
    <xdr:pic>
      <xdr:nvPicPr>
        <xdr:cNvPr id="11392" name="Picture 4">
          <a:extLst>
            <a:ext uri="{FF2B5EF4-FFF2-40B4-BE49-F238E27FC236}">
              <a16:creationId xmlns:a16="http://schemas.microsoft.com/office/drawing/2014/main" id="{00000000-0008-0000-0000-0000802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114300"/>
          <a:ext cx="122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158750</xdr:colOff>
      <xdr:row>0</xdr:row>
      <xdr:rowOff>114300</xdr:rowOff>
    </xdr:from>
    <xdr:to>
      <xdr:col>1</xdr:col>
      <xdr:colOff>1019175</xdr:colOff>
      <xdr:row>1</xdr:row>
      <xdr:rowOff>241300</xdr:rowOff>
    </xdr:to>
    <xdr:pic>
      <xdr:nvPicPr>
        <xdr:cNvPr id="11393" name="Picture 4">
          <a:extLst>
            <a:ext uri="{FF2B5EF4-FFF2-40B4-BE49-F238E27FC236}">
              <a16:creationId xmlns:a16="http://schemas.microsoft.com/office/drawing/2014/main" id="{00000000-0008-0000-0000-0000812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114300"/>
          <a:ext cx="12255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800100</xdr:colOff>
          <xdr:row>106</xdr:row>
          <xdr:rowOff>180975</xdr:rowOff>
        </xdr:from>
        <xdr:to>
          <xdr:col>2</xdr:col>
          <xdr:colOff>47625</xdr:colOff>
          <xdr:row>107</xdr:row>
          <xdr:rowOff>180975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0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152400</xdr:colOff>
      <xdr:row>0</xdr:row>
      <xdr:rowOff>114300</xdr:rowOff>
    </xdr:from>
    <xdr:to>
      <xdr:col>1</xdr:col>
      <xdr:colOff>1000125</xdr:colOff>
      <xdr:row>1</xdr:row>
      <xdr:rowOff>238125</xdr:rowOff>
    </xdr:to>
    <xdr:pic>
      <xdr:nvPicPr>
        <xdr:cNvPr id="6" name="Picture 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114300"/>
          <a:ext cx="11715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234950</xdr:colOff>
      <xdr:row>0</xdr:row>
      <xdr:rowOff>222250</xdr:rowOff>
    </xdr:from>
    <xdr:to>
      <xdr:col>2</xdr:col>
      <xdr:colOff>69850</xdr:colOff>
      <xdr:row>2</xdr:row>
      <xdr:rowOff>6350</xdr:rowOff>
    </xdr:to>
    <xdr:pic>
      <xdr:nvPicPr>
        <xdr:cNvPr id="12297" name="Picture 4">
          <a:extLst>
            <a:ext uri="{FF2B5EF4-FFF2-40B4-BE49-F238E27FC236}">
              <a16:creationId xmlns:a16="http://schemas.microsoft.com/office/drawing/2014/main" id="{00000000-0008-0000-0100-0000093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950" y="222250"/>
          <a:ext cx="1238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cjones\AppData\Local\Microsoft\Windows\Temporary%20Internet%20Files\Content.Outlook\KLC042S2\file:\lastore\la\departments\jobaid\Faxes\Fundraising%20Programs\2008%20Christmas%2050%25%20Fund%20Raiser%20Worksheet%20-%20Order%20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sers\cjones\AppData\Local\Microsoft\Windows\Temporary%20Internet%20Files\Content.Outlook\KLC042S2\file:\lastore\la\departments\jobaid\Faxes\Fundraising%20Programs\2008%20Christmas%2050%25%20Fund%20Raiser%20Worksheet%20-%20Order%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ORDER FORM"/>
    </sheetNames>
    <sheetDataSet>
      <sheetData sheetId="0"/>
      <sheetData sheetId="1">
        <row r="31">
          <cell r="H3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sheetName val="ORDER FORM"/>
    </sheetNames>
    <sheetDataSet>
      <sheetData sheetId="0"/>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19"/>
  <sheetViews>
    <sheetView tabSelected="1" zoomScale="80" zoomScaleNormal="80" workbookViewId="0">
      <selection activeCell="N103" sqref="N103"/>
    </sheetView>
  </sheetViews>
  <sheetFormatPr defaultColWidth="11.42578125" defaultRowHeight="12.75"/>
  <cols>
    <col min="1" max="1" width="4.85546875" style="1" customWidth="1"/>
    <col min="2" max="2" width="15.28515625" style="1" customWidth="1"/>
    <col min="3" max="3" width="55.7109375" style="1" customWidth="1"/>
    <col min="4" max="4" width="9.85546875" style="1" customWidth="1"/>
    <col min="5" max="5" width="10.140625" style="1" customWidth="1"/>
    <col min="6" max="6" width="7.42578125" style="1" customWidth="1"/>
    <col min="7" max="7" width="13.140625" style="1" customWidth="1"/>
    <col min="8" max="8" width="14.85546875" style="1" customWidth="1"/>
    <col min="9" max="9" width="11.85546875" style="1" customWidth="1"/>
    <col min="10" max="10" width="2.42578125" style="1" customWidth="1"/>
    <col min="11" max="11" width="7.42578125" style="1" customWidth="1"/>
    <col min="12" max="12" width="14.28515625" style="1" customWidth="1"/>
    <col min="13" max="13" width="5.42578125" style="1" customWidth="1"/>
    <col min="14" max="14" width="4" style="1" customWidth="1"/>
    <col min="15" max="15" width="6.28515625" style="1" customWidth="1"/>
    <col min="16" max="16" width="9.42578125" style="1" customWidth="1"/>
    <col min="17" max="17" width="4.85546875" style="1" customWidth="1"/>
    <col min="18" max="16384" width="11.42578125" style="1"/>
  </cols>
  <sheetData>
    <row r="1" spans="1:18" ht="33.75" customHeight="1">
      <c r="A1" s="32"/>
      <c r="B1" s="188" t="s">
        <v>149</v>
      </c>
      <c r="C1" s="188"/>
      <c r="D1" s="188"/>
      <c r="E1" s="188"/>
      <c r="F1" s="188"/>
      <c r="G1" s="188"/>
      <c r="H1" s="188"/>
      <c r="I1" s="188"/>
      <c r="J1" s="188"/>
      <c r="K1" s="188"/>
      <c r="L1" s="188"/>
      <c r="M1" s="188"/>
      <c r="N1" s="188"/>
      <c r="O1" s="188"/>
      <c r="P1" s="188"/>
      <c r="Q1" s="41"/>
      <c r="R1" s="7"/>
    </row>
    <row r="2" spans="1:18" ht="27" customHeight="1">
      <c r="A2" s="32"/>
      <c r="B2" s="32"/>
      <c r="C2" s="32"/>
      <c r="D2" s="32"/>
      <c r="E2" s="32"/>
      <c r="F2" s="32"/>
      <c r="G2" s="32"/>
      <c r="H2" s="35"/>
      <c r="I2" s="35"/>
      <c r="J2" s="32"/>
      <c r="K2" s="32"/>
      <c r="L2" s="32"/>
      <c r="M2" s="32"/>
      <c r="N2" s="32"/>
      <c r="O2" s="32"/>
      <c r="P2" s="32"/>
      <c r="Q2" s="41"/>
      <c r="R2" s="7"/>
    </row>
    <row r="3" spans="1:18" ht="20.100000000000001" customHeight="1">
      <c r="A3" s="32"/>
      <c r="B3" s="32"/>
      <c r="C3" s="32"/>
      <c r="D3" s="32"/>
      <c r="E3" s="32"/>
      <c r="F3" s="32"/>
      <c r="G3" s="36"/>
      <c r="H3" s="32"/>
      <c r="I3" s="32"/>
      <c r="J3" s="32"/>
      <c r="K3" s="32"/>
      <c r="L3" s="32"/>
      <c r="M3" s="32"/>
      <c r="N3" s="32"/>
      <c r="O3" s="32"/>
      <c r="P3" s="32"/>
      <c r="Q3" s="41"/>
      <c r="R3" s="7"/>
    </row>
    <row r="4" spans="1:18" ht="20.100000000000001" customHeight="1">
      <c r="A4" s="32"/>
      <c r="B4" s="32"/>
      <c r="C4" s="191" t="s">
        <v>32</v>
      </c>
      <c r="D4" s="191"/>
      <c r="E4" s="192"/>
      <c r="F4" s="192"/>
      <c r="G4" s="32"/>
      <c r="H4" s="32"/>
      <c r="I4" s="193" t="s">
        <v>75</v>
      </c>
      <c r="J4" s="194"/>
      <c r="K4" s="194"/>
      <c r="L4" s="194"/>
      <c r="M4" s="194"/>
      <c r="N4" s="194"/>
      <c r="O4" s="194"/>
      <c r="P4" s="195"/>
      <c r="Q4" s="7"/>
    </row>
    <row r="5" spans="1:18" ht="20.100000000000001" customHeight="1">
      <c r="A5" s="32"/>
      <c r="B5" s="37" t="s">
        <v>33</v>
      </c>
      <c r="C5" s="189"/>
      <c r="D5" s="189"/>
      <c r="E5" s="189"/>
      <c r="F5" s="189"/>
      <c r="G5" s="174" t="s">
        <v>34</v>
      </c>
      <c r="H5" s="175"/>
      <c r="I5" s="153"/>
      <c r="J5" s="154"/>
      <c r="K5" s="154"/>
      <c r="L5" s="154"/>
      <c r="M5" s="154"/>
      <c r="N5" s="154"/>
      <c r="O5" s="154"/>
      <c r="P5" s="155"/>
      <c r="Q5" s="7"/>
    </row>
    <row r="6" spans="1:18" ht="20.100000000000001" customHeight="1">
      <c r="A6" s="32"/>
      <c r="B6" s="37" t="s">
        <v>34</v>
      </c>
      <c r="C6" s="189"/>
      <c r="D6" s="189"/>
      <c r="E6" s="189"/>
      <c r="F6" s="189"/>
      <c r="G6" s="174" t="s">
        <v>35</v>
      </c>
      <c r="H6" s="175"/>
      <c r="I6" s="153"/>
      <c r="J6" s="154"/>
      <c r="K6" s="154"/>
      <c r="L6" s="154"/>
      <c r="M6" s="154"/>
      <c r="N6" s="154"/>
      <c r="O6" s="154"/>
      <c r="P6" s="155"/>
      <c r="Q6" s="7"/>
    </row>
    <row r="7" spans="1:18" ht="20.100000000000001" customHeight="1">
      <c r="A7" s="32"/>
      <c r="B7" s="37" t="s">
        <v>35</v>
      </c>
      <c r="C7" s="189"/>
      <c r="D7" s="189"/>
      <c r="E7" s="189"/>
      <c r="F7" s="189"/>
      <c r="H7" s="37" t="s">
        <v>36</v>
      </c>
      <c r="I7" s="153"/>
      <c r="J7" s="154"/>
      <c r="K7" s="154"/>
      <c r="L7" s="154"/>
      <c r="M7" s="154"/>
      <c r="N7" s="154"/>
      <c r="O7" s="154"/>
      <c r="P7" s="155"/>
      <c r="Q7" s="7"/>
    </row>
    <row r="8" spans="1:18" ht="20.100000000000001" customHeight="1">
      <c r="A8" s="32"/>
      <c r="B8" s="37" t="s">
        <v>76</v>
      </c>
      <c r="C8" s="189"/>
      <c r="D8" s="189"/>
      <c r="E8" s="189"/>
      <c r="F8" s="189"/>
      <c r="G8" s="174" t="s">
        <v>37</v>
      </c>
      <c r="H8" s="175"/>
      <c r="I8" s="196"/>
      <c r="J8" s="197"/>
      <c r="K8" s="197"/>
      <c r="L8" s="197"/>
      <c r="M8" s="197"/>
      <c r="N8" s="197"/>
      <c r="O8" s="197"/>
      <c r="P8" s="198"/>
      <c r="Q8" s="7"/>
    </row>
    <row r="9" spans="1:18" ht="20.100000000000001" customHeight="1">
      <c r="A9" s="32"/>
      <c r="B9" s="37" t="s">
        <v>36</v>
      </c>
      <c r="C9" s="190"/>
      <c r="D9" s="189"/>
      <c r="E9" s="189"/>
      <c r="F9" s="189"/>
      <c r="G9" s="174" t="s">
        <v>38</v>
      </c>
      <c r="H9" s="175"/>
      <c r="I9" s="153"/>
      <c r="J9" s="154"/>
      <c r="K9" s="154"/>
      <c r="L9" s="154"/>
      <c r="M9" s="154"/>
      <c r="N9" s="154"/>
      <c r="O9" s="154"/>
      <c r="P9" s="155"/>
      <c r="Q9" s="7"/>
    </row>
    <row r="10" spans="1:18" ht="20.100000000000001" customHeight="1">
      <c r="A10" s="32"/>
      <c r="B10" s="37" t="s">
        <v>37</v>
      </c>
      <c r="C10" s="137"/>
      <c r="D10" s="127"/>
      <c r="E10" s="127"/>
      <c r="F10" s="128"/>
      <c r="H10" s="37"/>
      <c r="I10" s="38"/>
      <c r="J10" s="39"/>
      <c r="K10" s="40"/>
      <c r="L10" s="40"/>
      <c r="M10" s="40"/>
      <c r="N10" s="40"/>
      <c r="O10" s="40"/>
      <c r="P10" s="43"/>
      <c r="Q10" s="7"/>
    </row>
    <row r="11" spans="1:18" ht="20.100000000000001" customHeight="1">
      <c r="A11" s="32"/>
      <c r="B11" s="37" t="s">
        <v>39</v>
      </c>
      <c r="C11" s="126"/>
      <c r="D11" s="127"/>
      <c r="E11" s="127"/>
      <c r="F11" s="128"/>
      <c r="G11" s="174" t="s">
        <v>40</v>
      </c>
      <c r="H11" s="175"/>
      <c r="I11" s="156"/>
      <c r="J11" s="157"/>
      <c r="K11" s="157"/>
      <c r="L11" s="157"/>
      <c r="M11" s="157"/>
      <c r="N11" s="157"/>
      <c r="O11" s="157"/>
      <c r="P11" s="158"/>
      <c r="Q11" s="7"/>
    </row>
    <row r="12" spans="1:18" ht="20.100000000000001" customHeight="1">
      <c r="C12" s="7"/>
      <c r="D12" s="7"/>
      <c r="E12" s="7"/>
      <c r="F12" s="7"/>
      <c r="G12" s="7"/>
      <c r="H12" s="42"/>
      <c r="I12" s="42"/>
      <c r="J12" s="42"/>
      <c r="K12" s="7"/>
      <c r="L12" s="7"/>
      <c r="M12" s="7"/>
      <c r="N12" s="44"/>
      <c r="O12" s="7"/>
      <c r="P12" s="7"/>
      <c r="Q12" s="7"/>
      <c r="R12" s="7"/>
    </row>
    <row r="13" spans="1:18" ht="20.100000000000001" customHeight="1">
      <c r="B13" s="2"/>
      <c r="C13" s="31"/>
      <c r="D13" s="31"/>
      <c r="E13" s="31"/>
      <c r="F13" s="31"/>
      <c r="G13" s="4"/>
      <c r="H13" s="4"/>
      <c r="I13" s="4"/>
      <c r="J13" s="4"/>
      <c r="K13" s="30"/>
      <c r="L13" s="30"/>
    </row>
    <row r="14" spans="1:18" ht="20.100000000000001" customHeight="1">
      <c r="B14" s="140" t="s">
        <v>53</v>
      </c>
      <c r="C14" s="141"/>
      <c r="D14" s="141"/>
      <c r="E14" s="141"/>
      <c r="F14" s="141"/>
      <c r="G14" s="141"/>
      <c r="H14" s="141"/>
      <c r="I14" s="142"/>
      <c r="J14" s="4"/>
    </row>
    <row r="15" spans="1:18" ht="11.25" customHeight="1">
      <c r="B15" s="143"/>
      <c r="C15" s="144"/>
      <c r="D15" s="144"/>
      <c r="E15" s="144"/>
      <c r="F15" s="144"/>
      <c r="G15" s="144"/>
      <c r="H15" s="144"/>
      <c r="I15" s="145"/>
    </row>
    <row r="16" spans="1:18" ht="47.25" customHeight="1">
      <c r="B16" s="125" t="s">
        <v>3</v>
      </c>
      <c r="C16" s="125" t="s">
        <v>41</v>
      </c>
      <c r="D16" s="125" t="s">
        <v>42</v>
      </c>
      <c r="E16" s="131" t="s">
        <v>77</v>
      </c>
      <c r="F16" s="125" t="s">
        <v>0</v>
      </c>
      <c r="G16" s="125" t="s">
        <v>46</v>
      </c>
      <c r="H16" s="125" t="s">
        <v>43</v>
      </c>
      <c r="I16" s="132" t="s">
        <v>78</v>
      </c>
      <c r="J16" s="18"/>
    </row>
    <row r="17" spans="2:18" s="32" customFormat="1" ht="15.95" customHeight="1">
      <c r="B17" s="45" t="s">
        <v>66</v>
      </c>
      <c r="C17" s="46" t="s">
        <v>12</v>
      </c>
      <c r="D17" s="45">
        <v>9244</v>
      </c>
      <c r="E17" s="45">
        <v>509244</v>
      </c>
      <c r="F17" s="129"/>
      <c r="G17" s="133">
        <v>124</v>
      </c>
      <c r="H17" s="48">
        <f>F17*G17</f>
        <v>0</v>
      </c>
      <c r="I17" s="130">
        <v>1</v>
      </c>
      <c r="J17" s="34"/>
      <c r="K17" s="173" t="s">
        <v>104</v>
      </c>
      <c r="L17" s="173"/>
      <c r="M17" s="173"/>
      <c r="N17" s="173"/>
      <c r="O17" s="173"/>
      <c r="P17" s="173"/>
      <c r="Q17" s="123"/>
      <c r="R17" s="41"/>
    </row>
    <row r="18" spans="2:18" s="32" customFormat="1" ht="15.95" customHeight="1">
      <c r="B18" s="45" t="s">
        <v>92</v>
      </c>
      <c r="C18" s="46" t="s">
        <v>13</v>
      </c>
      <c r="D18" s="45">
        <v>9243</v>
      </c>
      <c r="E18" s="45">
        <v>509243</v>
      </c>
      <c r="F18" s="129"/>
      <c r="G18" s="133">
        <v>70</v>
      </c>
      <c r="H18" s="48">
        <f t="shared" ref="H18:H77" si="0">F18*G18</f>
        <v>0</v>
      </c>
      <c r="I18" s="130">
        <v>1</v>
      </c>
      <c r="J18" s="34"/>
      <c r="K18" s="173"/>
      <c r="L18" s="173"/>
      <c r="M18" s="173"/>
      <c r="N18" s="173"/>
      <c r="O18" s="173"/>
      <c r="P18" s="173"/>
      <c r="Q18" s="123"/>
      <c r="R18" s="49"/>
    </row>
    <row r="19" spans="2:18" s="32" customFormat="1" ht="15.95" customHeight="1">
      <c r="B19" s="45" t="s">
        <v>27</v>
      </c>
      <c r="C19" s="138" t="s">
        <v>150</v>
      </c>
      <c r="D19" s="45">
        <v>9281</v>
      </c>
      <c r="E19" s="45">
        <v>509281</v>
      </c>
      <c r="F19" s="129"/>
      <c r="G19" s="133">
        <v>16</v>
      </c>
      <c r="H19" s="48">
        <f t="shared" si="0"/>
        <v>0</v>
      </c>
      <c r="I19" s="130">
        <v>36</v>
      </c>
      <c r="J19" s="34"/>
      <c r="K19" s="173"/>
      <c r="L19" s="173"/>
      <c r="M19" s="173"/>
      <c r="N19" s="173"/>
      <c r="O19" s="173"/>
      <c r="P19" s="173"/>
      <c r="Q19" s="123"/>
      <c r="R19" s="49"/>
    </row>
    <row r="20" spans="2:18" s="32" customFormat="1" ht="15.95" customHeight="1">
      <c r="B20" s="45" t="s">
        <v>26</v>
      </c>
      <c r="C20" s="46" t="s">
        <v>64</v>
      </c>
      <c r="D20" s="45">
        <v>95</v>
      </c>
      <c r="E20" s="45">
        <v>500095</v>
      </c>
      <c r="F20" s="129"/>
      <c r="G20" s="133">
        <v>27.5</v>
      </c>
      <c r="H20" s="48">
        <f t="shared" si="0"/>
        <v>0</v>
      </c>
      <c r="I20" s="130">
        <v>24</v>
      </c>
      <c r="J20" s="34"/>
      <c r="K20" s="173"/>
      <c r="L20" s="173"/>
      <c r="M20" s="173"/>
      <c r="N20" s="173"/>
      <c r="O20" s="173"/>
      <c r="P20" s="173"/>
      <c r="Q20" s="123"/>
      <c r="R20" s="49"/>
    </row>
    <row r="21" spans="2:18" s="32" customFormat="1" ht="15.95" customHeight="1">
      <c r="B21" s="45" t="s">
        <v>26</v>
      </c>
      <c r="C21" s="46" t="s">
        <v>65</v>
      </c>
      <c r="D21" s="45">
        <v>487</v>
      </c>
      <c r="E21" s="45">
        <v>500487</v>
      </c>
      <c r="F21" s="129"/>
      <c r="G21" s="133">
        <v>27.5</v>
      </c>
      <c r="H21" s="48">
        <f t="shared" si="0"/>
        <v>0</v>
      </c>
      <c r="I21" s="130">
        <v>18</v>
      </c>
      <c r="J21" s="34"/>
      <c r="K21" s="123"/>
      <c r="L21" s="123"/>
      <c r="M21" s="123"/>
      <c r="N21" s="123"/>
      <c r="O21" s="123"/>
      <c r="P21" s="123"/>
      <c r="Q21" s="123"/>
      <c r="R21" s="49"/>
    </row>
    <row r="22" spans="2:18" s="32" customFormat="1" ht="15.95" customHeight="1">
      <c r="B22" s="45" t="s">
        <v>26</v>
      </c>
      <c r="C22" s="46" t="s">
        <v>98</v>
      </c>
      <c r="D22" s="45">
        <v>9517</v>
      </c>
      <c r="E22" s="45">
        <v>509517</v>
      </c>
      <c r="F22" s="129"/>
      <c r="G22" s="133">
        <v>28.5</v>
      </c>
      <c r="H22" s="48">
        <f t="shared" si="0"/>
        <v>0</v>
      </c>
      <c r="I22" s="130">
        <v>24</v>
      </c>
      <c r="J22" s="34"/>
      <c r="K22" s="171" t="s">
        <v>140</v>
      </c>
      <c r="L22" s="171"/>
      <c r="M22" s="171"/>
      <c r="N22" s="171"/>
      <c r="O22" s="171"/>
      <c r="P22" s="171"/>
      <c r="R22" s="49"/>
    </row>
    <row r="23" spans="2:18" s="32" customFormat="1" ht="15.95" customHeight="1">
      <c r="B23" s="45" t="s">
        <v>28</v>
      </c>
      <c r="C23" s="46" t="s">
        <v>98</v>
      </c>
      <c r="D23" s="45">
        <v>9518</v>
      </c>
      <c r="E23" s="45">
        <v>509518</v>
      </c>
      <c r="F23" s="129"/>
      <c r="G23" s="133">
        <v>54</v>
      </c>
      <c r="H23" s="48">
        <f t="shared" si="0"/>
        <v>0</v>
      </c>
      <c r="I23" s="130">
        <v>12</v>
      </c>
      <c r="J23" s="34"/>
      <c r="K23" s="171"/>
      <c r="L23" s="171"/>
      <c r="M23" s="171"/>
      <c r="N23" s="171"/>
      <c r="O23" s="171"/>
      <c r="P23" s="171"/>
      <c r="R23" s="49"/>
    </row>
    <row r="24" spans="2:18" s="32" customFormat="1" ht="15.95" customHeight="1">
      <c r="B24" s="45" t="s">
        <v>26</v>
      </c>
      <c r="C24" s="46" t="s">
        <v>99</v>
      </c>
      <c r="D24" s="45">
        <v>9519</v>
      </c>
      <c r="E24" s="45">
        <v>509519</v>
      </c>
      <c r="F24" s="129"/>
      <c r="G24" s="133">
        <v>28.5</v>
      </c>
      <c r="H24" s="48">
        <f t="shared" si="0"/>
        <v>0</v>
      </c>
      <c r="I24" s="130">
        <v>18</v>
      </c>
      <c r="J24" s="34"/>
      <c r="K24" s="171"/>
      <c r="L24" s="171"/>
      <c r="M24" s="171"/>
      <c r="N24" s="171"/>
      <c r="O24" s="171"/>
      <c r="P24" s="171"/>
      <c r="R24" s="49"/>
    </row>
    <row r="25" spans="2:18" s="32" customFormat="1" ht="15.95" customHeight="1">
      <c r="B25" s="45" t="s">
        <v>28</v>
      </c>
      <c r="C25" s="46" t="s">
        <v>99</v>
      </c>
      <c r="D25" s="45">
        <v>9520</v>
      </c>
      <c r="E25" s="45">
        <v>509520</v>
      </c>
      <c r="F25" s="129"/>
      <c r="G25" s="133">
        <v>54</v>
      </c>
      <c r="H25" s="48">
        <f t="shared" si="0"/>
        <v>0</v>
      </c>
      <c r="I25" s="130">
        <v>9</v>
      </c>
      <c r="J25" s="34"/>
      <c r="K25" s="171"/>
      <c r="L25" s="171"/>
      <c r="M25" s="171"/>
      <c r="N25" s="171"/>
      <c r="O25" s="171"/>
      <c r="P25" s="171"/>
      <c r="R25" s="49"/>
    </row>
    <row r="26" spans="2:18" s="32" customFormat="1" ht="15.95" customHeight="1">
      <c r="B26" s="45" t="s">
        <v>27</v>
      </c>
      <c r="C26" s="46" t="s">
        <v>8</v>
      </c>
      <c r="D26" s="45">
        <v>474</v>
      </c>
      <c r="E26" s="45">
        <v>500474</v>
      </c>
      <c r="F26" s="129"/>
      <c r="G26" s="133">
        <v>16</v>
      </c>
      <c r="H26" s="48">
        <f t="shared" si="0"/>
        <v>0</v>
      </c>
      <c r="I26" s="130">
        <v>36</v>
      </c>
      <c r="J26" s="34"/>
      <c r="K26" s="171"/>
      <c r="L26" s="171"/>
      <c r="M26" s="171"/>
      <c r="N26" s="171"/>
      <c r="O26" s="171"/>
      <c r="P26" s="171"/>
      <c r="Q26" s="81"/>
      <c r="R26" s="49"/>
    </row>
    <row r="27" spans="2:18" s="32" customFormat="1" ht="15.95" customHeight="1">
      <c r="B27" s="45" t="s">
        <v>26</v>
      </c>
      <c r="C27" s="46" t="s">
        <v>8</v>
      </c>
      <c r="D27" s="45">
        <v>902</v>
      </c>
      <c r="E27" s="45">
        <v>500902</v>
      </c>
      <c r="F27" s="129"/>
      <c r="G27" s="133">
        <v>31</v>
      </c>
      <c r="H27" s="48">
        <f t="shared" si="0"/>
        <v>0</v>
      </c>
      <c r="I27" s="130">
        <v>18</v>
      </c>
      <c r="J27" s="34"/>
      <c r="K27" s="171"/>
      <c r="L27" s="171"/>
      <c r="M27" s="171"/>
      <c r="N27" s="171"/>
      <c r="O27" s="171"/>
      <c r="P27" s="171"/>
      <c r="Q27" s="81"/>
      <c r="R27" s="49"/>
    </row>
    <row r="28" spans="2:18" s="32" customFormat="1" ht="15.95" customHeight="1">
      <c r="B28" s="45" t="s">
        <v>29</v>
      </c>
      <c r="C28" s="46" t="s">
        <v>17</v>
      </c>
      <c r="D28" s="139">
        <v>8861</v>
      </c>
      <c r="E28" s="139">
        <v>508861</v>
      </c>
      <c r="F28" s="129"/>
      <c r="G28" s="133">
        <v>145</v>
      </c>
      <c r="H28" s="48">
        <f t="shared" si="0"/>
        <v>0</v>
      </c>
      <c r="I28" s="130">
        <v>2</v>
      </c>
      <c r="J28" s="34"/>
      <c r="K28" s="171"/>
      <c r="L28" s="171"/>
      <c r="M28" s="171"/>
      <c r="N28" s="171"/>
      <c r="O28" s="171"/>
      <c r="P28" s="171"/>
      <c r="Q28" s="81"/>
      <c r="R28" s="49"/>
    </row>
    <row r="29" spans="2:18" s="32" customFormat="1" ht="15.95" customHeight="1">
      <c r="B29" s="45" t="s">
        <v>26</v>
      </c>
      <c r="C29" s="46" t="s">
        <v>9</v>
      </c>
      <c r="D29" s="139">
        <v>8860</v>
      </c>
      <c r="E29" s="139">
        <v>508860</v>
      </c>
      <c r="F29" s="129"/>
      <c r="G29" s="133">
        <v>37</v>
      </c>
      <c r="H29" s="48">
        <f t="shared" si="0"/>
        <v>0</v>
      </c>
      <c r="I29" s="130">
        <v>12</v>
      </c>
      <c r="J29" s="34"/>
      <c r="K29" s="171"/>
      <c r="L29" s="171"/>
      <c r="M29" s="171"/>
      <c r="N29" s="171"/>
      <c r="O29" s="171"/>
      <c r="P29" s="171"/>
      <c r="Q29" s="81"/>
      <c r="R29" s="49"/>
    </row>
    <row r="30" spans="2:18" s="32" customFormat="1" ht="15.95" customHeight="1">
      <c r="B30" s="45" t="s">
        <v>28</v>
      </c>
      <c r="C30" s="46" t="s">
        <v>9</v>
      </c>
      <c r="D30" s="45">
        <v>348</v>
      </c>
      <c r="E30" s="45">
        <v>500348</v>
      </c>
      <c r="F30" s="129"/>
      <c r="G30" s="133">
        <v>72</v>
      </c>
      <c r="H30" s="48">
        <f t="shared" si="0"/>
        <v>0</v>
      </c>
      <c r="I30" s="130">
        <v>6</v>
      </c>
      <c r="J30" s="34"/>
      <c r="K30" s="171"/>
      <c r="L30" s="171"/>
      <c r="M30" s="171"/>
      <c r="N30" s="171"/>
      <c r="O30" s="171"/>
      <c r="P30" s="171"/>
      <c r="Q30" s="118"/>
      <c r="R30" s="49"/>
    </row>
    <row r="31" spans="2:18" s="32" customFormat="1" ht="15.95" customHeight="1">
      <c r="B31" s="45" t="s">
        <v>27</v>
      </c>
      <c r="C31" s="46" t="s">
        <v>63</v>
      </c>
      <c r="D31" s="45">
        <v>448</v>
      </c>
      <c r="E31" s="45">
        <v>500448</v>
      </c>
      <c r="F31" s="129"/>
      <c r="G31" s="133">
        <v>16</v>
      </c>
      <c r="H31" s="48">
        <f t="shared" si="0"/>
        <v>0</v>
      </c>
      <c r="I31" s="130">
        <v>36</v>
      </c>
      <c r="J31" s="34"/>
      <c r="K31" s="171"/>
      <c r="L31" s="171"/>
      <c r="M31" s="171"/>
      <c r="N31" s="171"/>
      <c r="O31" s="171"/>
      <c r="P31" s="171"/>
      <c r="Q31" s="118"/>
      <c r="R31" s="49"/>
    </row>
    <row r="32" spans="2:18" s="32" customFormat="1" ht="15.95" customHeight="1">
      <c r="B32" s="45" t="s">
        <v>26</v>
      </c>
      <c r="C32" s="46" t="s">
        <v>142</v>
      </c>
      <c r="D32" s="45">
        <v>318</v>
      </c>
      <c r="E32" s="45">
        <v>530318</v>
      </c>
      <c r="F32" s="129"/>
      <c r="G32" s="133">
        <v>27.5</v>
      </c>
      <c r="H32" s="48">
        <f t="shared" si="0"/>
        <v>0</v>
      </c>
      <c r="I32" s="130">
        <v>24</v>
      </c>
      <c r="J32" s="34"/>
      <c r="K32" s="171"/>
      <c r="L32" s="171"/>
      <c r="M32" s="171"/>
      <c r="N32" s="171"/>
      <c r="O32" s="171"/>
      <c r="P32" s="171"/>
      <c r="Q32" s="118"/>
      <c r="R32" s="49"/>
    </row>
    <row r="33" spans="2:18" s="32" customFormat="1" ht="15.95" customHeight="1">
      <c r="B33" s="45" t="s">
        <v>28</v>
      </c>
      <c r="C33" s="46" t="s">
        <v>142</v>
      </c>
      <c r="D33" s="45">
        <v>319</v>
      </c>
      <c r="E33" s="45">
        <v>530319</v>
      </c>
      <c r="F33" s="129"/>
      <c r="G33" s="133">
        <v>53</v>
      </c>
      <c r="H33" s="48">
        <f t="shared" si="0"/>
        <v>0</v>
      </c>
      <c r="I33" s="130">
        <v>12</v>
      </c>
      <c r="J33" s="34"/>
      <c r="K33" s="171"/>
      <c r="L33" s="171"/>
      <c r="M33" s="171"/>
      <c r="N33" s="171"/>
      <c r="O33" s="171"/>
      <c r="P33" s="171"/>
      <c r="Q33" s="118"/>
      <c r="R33" s="49"/>
    </row>
    <row r="34" spans="2:18" s="32" customFormat="1" ht="15.95" customHeight="1">
      <c r="B34" s="45" t="s">
        <v>26</v>
      </c>
      <c r="C34" s="46" t="s">
        <v>143</v>
      </c>
      <c r="D34" s="45">
        <v>322</v>
      </c>
      <c r="E34" s="45">
        <v>530322</v>
      </c>
      <c r="F34" s="129"/>
      <c r="G34" s="133">
        <v>27.5</v>
      </c>
      <c r="H34" s="48">
        <f t="shared" si="0"/>
        <v>0</v>
      </c>
      <c r="I34" s="130">
        <v>24</v>
      </c>
      <c r="J34" s="34"/>
      <c r="K34" s="118"/>
      <c r="L34" s="118"/>
      <c r="M34" s="118"/>
      <c r="N34" s="118"/>
      <c r="O34" s="118"/>
      <c r="P34" s="118"/>
      <c r="Q34" s="118"/>
      <c r="R34" s="49"/>
    </row>
    <row r="35" spans="2:18" s="32" customFormat="1" ht="15.95" customHeight="1">
      <c r="B35" s="45" t="s">
        <v>28</v>
      </c>
      <c r="C35" s="46" t="s">
        <v>143</v>
      </c>
      <c r="D35" s="45">
        <v>323</v>
      </c>
      <c r="E35" s="45">
        <v>530323</v>
      </c>
      <c r="F35" s="129"/>
      <c r="G35" s="133">
        <v>53</v>
      </c>
      <c r="H35" s="48">
        <f t="shared" si="0"/>
        <v>0</v>
      </c>
      <c r="I35" s="130">
        <v>12</v>
      </c>
      <c r="J35" s="34"/>
      <c r="K35" s="172"/>
      <c r="L35" s="172"/>
      <c r="M35" s="172"/>
      <c r="N35" s="172"/>
      <c r="O35" s="172"/>
      <c r="P35" s="172"/>
      <c r="Q35" s="118"/>
      <c r="R35" s="49"/>
    </row>
    <row r="36" spans="2:18" s="32" customFormat="1" ht="15.95" customHeight="1">
      <c r="B36" s="45" t="s">
        <v>26</v>
      </c>
      <c r="C36" s="46" t="s">
        <v>144</v>
      </c>
      <c r="D36" s="45">
        <v>326</v>
      </c>
      <c r="E36" s="45">
        <v>530326</v>
      </c>
      <c r="F36" s="129"/>
      <c r="G36" s="133">
        <v>27.5</v>
      </c>
      <c r="H36" s="48">
        <f t="shared" si="0"/>
        <v>0</v>
      </c>
      <c r="I36" s="130">
        <v>24</v>
      </c>
      <c r="J36" s="34"/>
      <c r="K36" s="160" t="s">
        <v>71</v>
      </c>
      <c r="L36" s="160"/>
      <c r="M36" s="160"/>
      <c r="N36" s="160"/>
      <c r="O36" s="160"/>
      <c r="P36" s="160"/>
      <c r="R36" s="49"/>
    </row>
    <row r="37" spans="2:18" s="32" customFormat="1" ht="15.95" customHeight="1">
      <c r="B37" s="45" t="s">
        <v>28</v>
      </c>
      <c r="C37" s="46" t="s">
        <v>144</v>
      </c>
      <c r="D37" s="45">
        <v>327</v>
      </c>
      <c r="E37" s="45">
        <v>530327</v>
      </c>
      <c r="F37" s="129"/>
      <c r="G37" s="133">
        <v>53</v>
      </c>
      <c r="H37" s="48">
        <f t="shared" si="0"/>
        <v>0</v>
      </c>
      <c r="I37" s="130">
        <v>12</v>
      </c>
      <c r="J37" s="34"/>
      <c r="K37" s="160" t="s">
        <v>81</v>
      </c>
      <c r="L37" s="160"/>
      <c r="M37" s="160"/>
      <c r="N37" s="160"/>
      <c r="O37" s="160"/>
      <c r="P37" s="160"/>
      <c r="R37" s="49"/>
    </row>
    <row r="38" spans="2:18" s="32" customFormat="1" ht="15.95" customHeight="1">
      <c r="B38" s="45" t="s">
        <v>26</v>
      </c>
      <c r="C38" s="46" t="s">
        <v>145</v>
      </c>
      <c r="D38" s="45">
        <v>330</v>
      </c>
      <c r="E38" s="45">
        <v>530330</v>
      </c>
      <c r="F38" s="129"/>
      <c r="G38" s="133">
        <v>27.5</v>
      </c>
      <c r="H38" s="48">
        <f t="shared" si="0"/>
        <v>0</v>
      </c>
      <c r="I38" s="130">
        <v>24</v>
      </c>
      <c r="J38" s="34"/>
      <c r="K38" s="162" t="s">
        <v>91</v>
      </c>
      <c r="L38" s="162"/>
      <c r="M38" s="162"/>
      <c r="N38" s="162"/>
      <c r="O38" s="162"/>
      <c r="P38" s="162"/>
      <c r="R38" s="49"/>
    </row>
    <row r="39" spans="2:18" s="32" customFormat="1" ht="15.95" customHeight="1">
      <c r="B39" s="45" t="s">
        <v>28</v>
      </c>
      <c r="C39" s="46" t="s">
        <v>145</v>
      </c>
      <c r="D39" s="45">
        <v>331</v>
      </c>
      <c r="E39" s="45">
        <v>530331</v>
      </c>
      <c r="F39" s="129"/>
      <c r="G39" s="133">
        <v>53</v>
      </c>
      <c r="H39" s="48">
        <f t="shared" si="0"/>
        <v>0</v>
      </c>
      <c r="I39" s="130">
        <v>12</v>
      </c>
      <c r="J39" s="34"/>
      <c r="K39" s="161" t="s">
        <v>73</v>
      </c>
      <c r="L39" s="161"/>
      <c r="M39" s="161"/>
      <c r="N39" s="161"/>
      <c r="O39" s="161"/>
      <c r="P39" s="161"/>
      <c r="R39" s="49"/>
    </row>
    <row r="40" spans="2:18" s="32" customFormat="1" ht="15.95" customHeight="1">
      <c r="B40" s="45" t="s">
        <v>26</v>
      </c>
      <c r="C40" s="46" t="s">
        <v>146</v>
      </c>
      <c r="D40" s="45">
        <v>338</v>
      </c>
      <c r="E40" s="45">
        <v>530338</v>
      </c>
      <c r="F40" s="129"/>
      <c r="G40" s="133">
        <v>27.5</v>
      </c>
      <c r="H40" s="48">
        <f t="shared" si="0"/>
        <v>0</v>
      </c>
      <c r="I40" s="130">
        <v>24</v>
      </c>
      <c r="J40" s="34"/>
      <c r="K40" s="162" t="s">
        <v>74</v>
      </c>
      <c r="L40" s="162"/>
      <c r="M40" s="162"/>
      <c r="N40" s="162"/>
      <c r="O40" s="162"/>
      <c r="P40" s="162"/>
      <c r="R40" s="49"/>
    </row>
    <row r="41" spans="2:18" s="32" customFormat="1" ht="15.95" customHeight="1">
      <c r="B41" s="45" t="s">
        <v>28</v>
      </c>
      <c r="C41" s="46" t="s">
        <v>146</v>
      </c>
      <c r="D41" s="45">
        <v>339</v>
      </c>
      <c r="E41" s="45">
        <v>530339</v>
      </c>
      <c r="F41" s="129"/>
      <c r="G41" s="133">
        <v>53</v>
      </c>
      <c r="H41" s="48">
        <f t="shared" si="0"/>
        <v>0</v>
      </c>
      <c r="I41" s="130">
        <v>12</v>
      </c>
      <c r="J41" s="34"/>
      <c r="K41" s="184" t="s">
        <v>72</v>
      </c>
      <c r="L41" s="184"/>
      <c r="M41" s="184"/>
      <c r="N41" s="184"/>
      <c r="O41" s="184"/>
      <c r="P41" s="184"/>
      <c r="R41" s="49"/>
    </row>
    <row r="42" spans="2:18" s="32" customFormat="1" ht="15.95" customHeight="1">
      <c r="B42" s="45" t="s">
        <v>26</v>
      </c>
      <c r="C42" s="46" t="s">
        <v>147</v>
      </c>
      <c r="D42" s="45">
        <v>334</v>
      </c>
      <c r="E42" s="45">
        <v>530334</v>
      </c>
      <c r="F42" s="129"/>
      <c r="G42" s="133">
        <v>27.5</v>
      </c>
      <c r="H42" s="48">
        <f t="shared" si="0"/>
        <v>0</v>
      </c>
      <c r="I42" s="130">
        <v>18</v>
      </c>
      <c r="J42" s="34"/>
      <c r="K42" s="50"/>
      <c r="L42" s="50"/>
      <c r="M42" s="50"/>
      <c r="N42" s="50"/>
      <c r="O42" s="50"/>
      <c r="P42" s="50"/>
      <c r="R42" s="49"/>
    </row>
    <row r="43" spans="2:18" s="32" customFormat="1" ht="15.95" customHeight="1">
      <c r="B43" s="45" t="s">
        <v>28</v>
      </c>
      <c r="C43" s="46" t="s">
        <v>147</v>
      </c>
      <c r="D43" s="45">
        <v>335</v>
      </c>
      <c r="E43" s="45">
        <v>530335</v>
      </c>
      <c r="F43" s="129"/>
      <c r="G43" s="133">
        <v>53</v>
      </c>
      <c r="H43" s="48">
        <f t="shared" si="0"/>
        <v>0</v>
      </c>
      <c r="I43" s="130">
        <v>9</v>
      </c>
      <c r="J43" s="34"/>
      <c r="K43" s="176" t="s">
        <v>96</v>
      </c>
      <c r="L43" s="177"/>
      <c r="M43" s="177"/>
      <c r="N43" s="177"/>
      <c r="O43" s="177"/>
      <c r="P43" s="178"/>
      <c r="R43" s="49"/>
    </row>
    <row r="44" spans="2:18" s="32" customFormat="1" ht="15.95" customHeight="1">
      <c r="B44" s="45" t="s">
        <v>26</v>
      </c>
      <c r="C44" s="46" t="s">
        <v>134</v>
      </c>
      <c r="D44" s="45">
        <v>356</v>
      </c>
      <c r="E44" s="45">
        <v>500356</v>
      </c>
      <c r="F44" s="129"/>
      <c r="G44" s="133">
        <v>30</v>
      </c>
      <c r="H44" s="48">
        <f t="shared" si="0"/>
        <v>0</v>
      </c>
      <c r="I44" s="130">
        <v>21</v>
      </c>
      <c r="J44" s="34"/>
      <c r="K44" s="164" t="s">
        <v>97</v>
      </c>
      <c r="L44" s="165"/>
      <c r="M44" s="165"/>
      <c r="N44" s="165"/>
      <c r="O44" s="165"/>
      <c r="P44" s="166"/>
      <c r="R44" s="49"/>
    </row>
    <row r="45" spans="2:18" s="32" customFormat="1" ht="15.95" customHeight="1">
      <c r="B45" s="45" t="s">
        <v>26</v>
      </c>
      <c r="C45" s="46" t="s">
        <v>135</v>
      </c>
      <c r="D45" s="45">
        <v>316</v>
      </c>
      <c r="E45" s="45">
        <v>500316</v>
      </c>
      <c r="F45" s="129"/>
      <c r="G45" s="133">
        <v>27.5</v>
      </c>
      <c r="H45" s="48">
        <f t="shared" si="0"/>
        <v>0</v>
      </c>
      <c r="I45" s="130">
        <v>12</v>
      </c>
      <c r="J45" s="34"/>
      <c r="K45" s="167"/>
      <c r="L45" s="165"/>
      <c r="M45" s="165"/>
      <c r="N45" s="165"/>
      <c r="O45" s="165"/>
      <c r="P45" s="166"/>
      <c r="R45" s="49"/>
    </row>
    <row r="46" spans="2:18" s="32" customFormat="1" ht="15.95" customHeight="1">
      <c r="B46" s="45" t="s">
        <v>26</v>
      </c>
      <c r="C46" s="46" t="s">
        <v>136</v>
      </c>
      <c r="D46" s="45">
        <v>315</v>
      </c>
      <c r="E46" s="45">
        <v>500315</v>
      </c>
      <c r="F46" s="129"/>
      <c r="G46" s="133">
        <v>28</v>
      </c>
      <c r="H46" s="48">
        <f t="shared" si="0"/>
        <v>0</v>
      </c>
      <c r="I46" s="130">
        <v>12</v>
      </c>
      <c r="J46" s="34"/>
      <c r="K46" s="167"/>
      <c r="L46" s="165"/>
      <c r="M46" s="165"/>
      <c r="N46" s="165"/>
      <c r="O46" s="165"/>
      <c r="P46" s="166"/>
      <c r="R46" s="49"/>
    </row>
    <row r="47" spans="2:18" s="32" customFormat="1" ht="15.95" customHeight="1">
      <c r="B47" s="45" t="s">
        <v>137</v>
      </c>
      <c r="C47" s="46" t="s">
        <v>138</v>
      </c>
      <c r="D47" s="45">
        <v>4631</v>
      </c>
      <c r="E47" s="45">
        <v>604631</v>
      </c>
      <c r="F47" s="129"/>
      <c r="G47" s="133">
        <v>13.5</v>
      </c>
      <c r="H47" s="48">
        <f t="shared" si="0"/>
        <v>0</v>
      </c>
      <c r="I47" s="130">
        <v>12</v>
      </c>
      <c r="J47" s="34"/>
      <c r="K47" s="167"/>
      <c r="L47" s="165"/>
      <c r="M47" s="165"/>
      <c r="N47" s="165"/>
      <c r="O47" s="165"/>
      <c r="P47" s="166"/>
      <c r="R47" s="49"/>
    </row>
    <row r="48" spans="2:18" s="32" customFormat="1" ht="15.95" customHeight="1">
      <c r="B48" s="45" t="s">
        <v>93</v>
      </c>
      <c r="C48" s="46" t="s">
        <v>18</v>
      </c>
      <c r="D48" s="65">
        <v>355</v>
      </c>
      <c r="E48" s="65">
        <v>500355</v>
      </c>
      <c r="F48" s="129"/>
      <c r="G48" s="133">
        <v>28</v>
      </c>
      <c r="H48" s="48">
        <f t="shared" si="0"/>
        <v>0</v>
      </c>
      <c r="I48" s="130">
        <v>12</v>
      </c>
      <c r="J48" s="34"/>
      <c r="K48" s="167"/>
      <c r="L48" s="165"/>
      <c r="M48" s="165"/>
      <c r="N48" s="165"/>
      <c r="O48" s="165"/>
      <c r="P48" s="166"/>
      <c r="R48" s="49"/>
    </row>
    <row r="49" spans="2:18" s="32" customFormat="1" ht="15.95" customHeight="1">
      <c r="B49" s="45" t="s">
        <v>51</v>
      </c>
      <c r="C49" s="46" t="s">
        <v>18</v>
      </c>
      <c r="D49" s="65">
        <v>496</v>
      </c>
      <c r="E49" s="65">
        <v>500496</v>
      </c>
      <c r="F49" s="129"/>
      <c r="G49" s="133">
        <v>16.5</v>
      </c>
      <c r="H49" s="48">
        <f t="shared" si="0"/>
        <v>0</v>
      </c>
      <c r="I49" s="130">
        <v>9</v>
      </c>
      <c r="J49" s="34"/>
      <c r="K49" s="167"/>
      <c r="L49" s="165"/>
      <c r="M49" s="165"/>
      <c r="N49" s="165"/>
      <c r="O49" s="165"/>
      <c r="P49" s="166"/>
      <c r="R49" s="49"/>
    </row>
    <row r="50" spans="2:18" s="32" customFormat="1" ht="15.95" customHeight="1">
      <c r="B50" s="45" t="s">
        <v>139</v>
      </c>
      <c r="C50" s="46" t="s">
        <v>18</v>
      </c>
      <c r="D50" s="65">
        <v>354</v>
      </c>
      <c r="E50" s="65">
        <v>500354</v>
      </c>
      <c r="F50" s="129"/>
      <c r="G50" s="133">
        <v>9.25</v>
      </c>
      <c r="H50" s="48">
        <f t="shared" si="0"/>
        <v>0</v>
      </c>
      <c r="I50" s="130">
        <v>20</v>
      </c>
      <c r="J50" s="34"/>
      <c r="K50" s="167"/>
      <c r="L50" s="165"/>
      <c r="M50" s="165"/>
      <c r="N50" s="165"/>
      <c r="O50" s="165"/>
      <c r="P50" s="166"/>
      <c r="R50" s="49"/>
    </row>
    <row r="51" spans="2:18" s="32" customFormat="1" ht="15.95" customHeight="1">
      <c r="B51" s="45" t="s">
        <v>27</v>
      </c>
      <c r="C51" s="46" t="s">
        <v>22</v>
      </c>
      <c r="D51" s="65">
        <v>9634</v>
      </c>
      <c r="E51" s="65">
        <v>509634</v>
      </c>
      <c r="F51" s="129"/>
      <c r="G51" s="133">
        <v>16</v>
      </c>
      <c r="H51" s="48">
        <f t="shared" si="0"/>
        <v>0</v>
      </c>
      <c r="I51" s="130">
        <v>18</v>
      </c>
      <c r="J51" s="34"/>
      <c r="K51" s="167"/>
      <c r="L51" s="165"/>
      <c r="M51" s="165"/>
      <c r="N51" s="165"/>
      <c r="O51" s="165"/>
      <c r="P51" s="166"/>
      <c r="R51" s="49"/>
    </row>
    <row r="52" spans="2:18" s="32" customFormat="1" ht="15.95" customHeight="1">
      <c r="B52" s="45" t="s">
        <v>30</v>
      </c>
      <c r="C52" s="46" t="s">
        <v>23</v>
      </c>
      <c r="D52" s="65">
        <v>9633</v>
      </c>
      <c r="E52" s="65">
        <v>509633</v>
      </c>
      <c r="F52" s="129"/>
      <c r="G52" s="133">
        <v>16</v>
      </c>
      <c r="H52" s="48">
        <f t="shared" si="0"/>
        <v>0</v>
      </c>
      <c r="I52" s="130">
        <v>18</v>
      </c>
      <c r="J52" s="34"/>
      <c r="K52" s="167"/>
      <c r="L52" s="165"/>
      <c r="M52" s="165"/>
      <c r="N52" s="165"/>
      <c r="O52" s="165"/>
      <c r="P52" s="166"/>
      <c r="R52" s="49"/>
    </row>
    <row r="53" spans="2:18" s="32" customFormat="1" ht="15.95" customHeight="1">
      <c r="B53" s="45" t="s">
        <v>30</v>
      </c>
      <c r="C53" s="46" t="s">
        <v>24</v>
      </c>
      <c r="D53" s="65">
        <v>9635</v>
      </c>
      <c r="E53" s="65">
        <v>509635</v>
      </c>
      <c r="F53" s="129"/>
      <c r="G53" s="133">
        <v>16</v>
      </c>
      <c r="H53" s="48">
        <f t="shared" si="0"/>
        <v>0</v>
      </c>
      <c r="I53" s="130">
        <v>18</v>
      </c>
      <c r="J53" s="34"/>
      <c r="K53" s="168"/>
      <c r="L53" s="169"/>
      <c r="M53" s="169"/>
      <c r="N53" s="169"/>
      <c r="O53" s="169"/>
      <c r="P53" s="170"/>
      <c r="R53" s="49"/>
    </row>
    <row r="54" spans="2:18" s="32" customFormat="1" ht="15.95" customHeight="1">
      <c r="B54" s="45" t="s">
        <v>27</v>
      </c>
      <c r="C54" s="46" t="s">
        <v>14</v>
      </c>
      <c r="D54" s="65">
        <v>360</v>
      </c>
      <c r="E54" s="65">
        <v>500360</v>
      </c>
      <c r="F54" s="129"/>
      <c r="G54" s="133">
        <v>13.75</v>
      </c>
      <c r="H54" s="48">
        <f t="shared" si="0"/>
        <v>0</v>
      </c>
      <c r="I54" s="130">
        <v>36</v>
      </c>
      <c r="J54" s="34"/>
      <c r="K54" s="50"/>
      <c r="L54" s="50"/>
      <c r="M54" s="50"/>
      <c r="N54" s="50"/>
      <c r="O54" s="50"/>
      <c r="P54" s="50"/>
      <c r="R54" s="49"/>
    </row>
    <row r="55" spans="2:18" s="32" customFormat="1" ht="15.95" customHeight="1">
      <c r="B55" s="45" t="s">
        <v>27</v>
      </c>
      <c r="C55" s="46" t="s">
        <v>47</v>
      </c>
      <c r="D55" s="65">
        <v>412</v>
      </c>
      <c r="E55" s="65">
        <v>500412</v>
      </c>
      <c r="F55" s="129"/>
      <c r="G55" s="133">
        <v>13.75</v>
      </c>
      <c r="H55" s="48">
        <f t="shared" si="0"/>
        <v>0</v>
      </c>
      <c r="I55" s="130">
        <v>36</v>
      </c>
      <c r="J55" s="34"/>
      <c r="K55" s="50"/>
      <c r="L55" s="50"/>
      <c r="M55" s="50"/>
      <c r="N55" s="50"/>
      <c r="O55" s="50"/>
      <c r="P55" s="50"/>
      <c r="R55" s="49"/>
    </row>
    <row r="56" spans="2:18" s="32" customFormat="1" ht="15.95" customHeight="1">
      <c r="B56" s="45" t="s">
        <v>27</v>
      </c>
      <c r="C56" s="46" t="s">
        <v>50</v>
      </c>
      <c r="D56" s="65">
        <v>411</v>
      </c>
      <c r="E56" s="65">
        <v>500411</v>
      </c>
      <c r="F56" s="129"/>
      <c r="G56" s="133">
        <v>13.75</v>
      </c>
      <c r="H56" s="48">
        <f t="shared" si="0"/>
        <v>0</v>
      </c>
      <c r="I56" s="130">
        <v>36</v>
      </c>
      <c r="J56" s="34"/>
      <c r="K56" s="50"/>
      <c r="L56" s="50"/>
      <c r="M56" s="50"/>
      <c r="N56" s="50"/>
      <c r="O56" s="50"/>
      <c r="P56" s="50"/>
      <c r="R56" s="49"/>
    </row>
    <row r="57" spans="2:18" s="32" customFormat="1" ht="15.95" customHeight="1">
      <c r="B57" s="45" t="s">
        <v>27</v>
      </c>
      <c r="C57" s="46" t="s">
        <v>15</v>
      </c>
      <c r="D57" s="65">
        <v>358</v>
      </c>
      <c r="E57" s="65">
        <v>500358</v>
      </c>
      <c r="F57" s="129"/>
      <c r="G57" s="133">
        <v>13.75</v>
      </c>
      <c r="H57" s="48">
        <f t="shared" si="0"/>
        <v>0</v>
      </c>
      <c r="I57" s="130">
        <v>20</v>
      </c>
      <c r="J57" s="34"/>
      <c r="K57" s="50"/>
      <c r="L57" s="50"/>
      <c r="M57" s="50"/>
      <c r="N57" s="50"/>
      <c r="O57" s="50"/>
      <c r="P57" s="50"/>
      <c r="R57" s="49"/>
    </row>
    <row r="58" spans="2:18" s="32" customFormat="1" ht="15.95" customHeight="1">
      <c r="B58" s="45" t="s">
        <v>27</v>
      </c>
      <c r="C58" s="46" t="s">
        <v>48</v>
      </c>
      <c r="D58" s="65">
        <v>509</v>
      </c>
      <c r="E58" s="65">
        <v>500509</v>
      </c>
      <c r="F58" s="129"/>
      <c r="G58" s="133">
        <v>13.75</v>
      </c>
      <c r="H58" s="48">
        <f t="shared" si="0"/>
        <v>0</v>
      </c>
      <c r="I58" s="130">
        <v>20</v>
      </c>
      <c r="J58" s="34"/>
      <c r="K58" s="50"/>
      <c r="L58" s="50"/>
      <c r="M58" s="50"/>
      <c r="N58" s="50"/>
      <c r="O58" s="50"/>
      <c r="P58" s="50"/>
      <c r="R58" s="49"/>
    </row>
    <row r="59" spans="2:18" s="32" customFormat="1" ht="15.95" customHeight="1">
      <c r="B59" s="45" t="s">
        <v>27</v>
      </c>
      <c r="C59" s="46" t="s">
        <v>49</v>
      </c>
      <c r="D59" s="65">
        <v>510</v>
      </c>
      <c r="E59" s="65">
        <v>500510</v>
      </c>
      <c r="F59" s="129"/>
      <c r="G59" s="133">
        <v>13.75</v>
      </c>
      <c r="H59" s="48">
        <f t="shared" si="0"/>
        <v>0</v>
      </c>
      <c r="I59" s="130">
        <v>20</v>
      </c>
      <c r="J59" s="34"/>
      <c r="K59" s="50"/>
      <c r="L59" s="50"/>
      <c r="M59" s="50"/>
      <c r="N59" s="50"/>
      <c r="O59" s="50"/>
      <c r="P59" s="50"/>
      <c r="R59" s="49"/>
    </row>
    <row r="60" spans="2:18" s="32" customFormat="1" ht="15.95" customHeight="1">
      <c r="B60" s="45" t="s">
        <v>27</v>
      </c>
      <c r="C60" s="46" t="s">
        <v>89</v>
      </c>
      <c r="D60" s="45">
        <v>424</v>
      </c>
      <c r="E60" s="45">
        <v>500424</v>
      </c>
      <c r="F60" s="129"/>
      <c r="G60" s="133">
        <v>13.75</v>
      </c>
      <c r="H60" s="48">
        <f t="shared" si="0"/>
        <v>0</v>
      </c>
      <c r="I60" s="130">
        <v>24</v>
      </c>
      <c r="J60" s="34"/>
      <c r="K60" s="50"/>
      <c r="L60" s="50"/>
      <c r="M60" s="50"/>
      <c r="N60" s="50"/>
      <c r="O60" s="50"/>
      <c r="P60" s="50"/>
      <c r="R60" s="49"/>
    </row>
    <row r="61" spans="2:18" s="32" customFormat="1" ht="15.95" customHeight="1">
      <c r="B61" s="45" t="s">
        <v>27</v>
      </c>
      <c r="C61" s="46" t="s">
        <v>90</v>
      </c>
      <c r="D61" s="45">
        <v>425</v>
      </c>
      <c r="E61" s="45">
        <v>500425</v>
      </c>
      <c r="F61" s="129"/>
      <c r="G61" s="133">
        <v>13.75</v>
      </c>
      <c r="H61" s="48">
        <f t="shared" si="0"/>
        <v>0</v>
      </c>
      <c r="I61" s="130">
        <v>24</v>
      </c>
      <c r="J61" s="34"/>
      <c r="K61" s="50"/>
      <c r="L61" s="50"/>
      <c r="M61" s="50"/>
      <c r="N61" s="50"/>
      <c r="O61" s="50"/>
      <c r="P61" s="50"/>
      <c r="R61" s="49"/>
    </row>
    <row r="62" spans="2:18" s="32" customFormat="1" ht="15.95" customHeight="1">
      <c r="B62" s="45" t="s">
        <v>31</v>
      </c>
      <c r="C62" s="46" t="s">
        <v>19</v>
      </c>
      <c r="D62" s="45">
        <v>9176</v>
      </c>
      <c r="E62" s="45">
        <v>509176</v>
      </c>
      <c r="F62" s="129"/>
      <c r="G62" s="133">
        <v>7</v>
      </c>
      <c r="H62" s="48">
        <f t="shared" si="0"/>
        <v>0</v>
      </c>
      <c r="I62" s="130">
        <v>24</v>
      </c>
      <c r="J62" s="34"/>
      <c r="K62" s="50"/>
      <c r="L62" s="50"/>
      <c r="M62" s="50"/>
      <c r="N62" s="50"/>
      <c r="O62" s="50"/>
      <c r="P62" s="50"/>
      <c r="R62" s="49"/>
    </row>
    <row r="63" spans="2:18" s="32" customFormat="1" ht="15.95" customHeight="1">
      <c r="B63" s="45" t="s">
        <v>31</v>
      </c>
      <c r="C63" s="46" t="s">
        <v>58</v>
      </c>
      <c r="D63" s="45">
        <v>9179</v>
      </c>
      <c r="E63" s="45">
        <v>509179</v>
      </c>
      <c r="F63" s="129"/>
      <c r="G63" s="133">
        <v>7</v>
      </c>
      <c r="H63" s="48">
        <f t="shared" si="0"/>
        <v>0</v>
      </c>
      <c r="I63" s="130">
        <v>24</v>
      </c>
      <c r="J63" s="34"/>
      <c r="K63" s="50"/>
      <c r="L63" s="50"/>
      <c r="M63" s="50"/>
      <c r="N63" s="50"/>
      <c r="O63" s="50"/>
      <c r="P63" s="50"/>
      <c r="R63" s="49"/>
    </row>
    <row r="64" spans="2:18" s="32" customFormat="1" ht="15.95" customHeight="1">
      <c r="B64" s="45" t="s">
        <v>31</v>
      </c>
      <c r="C64" s="46" t="s">
        <v>59</v>
      </c>
      <c r="D64" s="45">
        <v>9178</v>
      </c>
      <c r="E64" s="45">
        <v>509178</v>
      </c>
      <c r="F64" s="129"/>
      <c r="G64" s="133">
        <v>7</v>
      </c>
      <c r="H64" s="48">
        <f t="shared" si="0"/>
        <v>0</v>
      </c>
      <c r="I64" s="130">
        <v>24</v>
      </c>
      <c r="J64" s="34"/>
      <c r="K64" s="50"/>
      <c r="L64" s="50"/>
      <c r="M64" s="50"/>
      <c r="N64" s="50"/>
      <c r="O64" s="50"/>
      <c r="P64" s="50"/>
      <c r="R64" s="49"/>
    </row>
    <row r="65" spans="2:18" s="32" customFormat="1" ht="15.95" customHeight="1">
      <c r="B65" s="45" t="s">
        <v>31</v>
      </c>
      <c r="C65" s="46" t="s">
        <v>60</v>
      </c>
      <c r="D65" s="45">
        <v>9177</v>
      </c>
      <c r="E65" s="45">
        <v>509177</v>
      </c>
      <c r="F65" s="129"/>
      <c r="G65" s="133">
        <v>7</v>
      </c>
      <c r="H65" s="48">
        <f t="shared" si="0"/>
        <v>0</v>
      </c>
      <c r="I65" s="130">
        <v>24</v>
      </c>
      <c r="J65" s="34"/>
      <c r="K65" s="50"/>
      <c r="L65" s="50"/>
      <c r="M65" s="50"/>
      <c r="N65" s="50"/>
      <c r="O65" s="50"/>
      <c r="P65" s="50"/>
      <c r="R65" s="49"/>
    </row>
    <row r="66" spans="2:18" s="32" customFormat="1" ht="15.95" customHeight="1">
      <c r="B66" s="45" t="s">
        <v>31</v>
      </c>
      <c r="C66" s="46" t="s">
        <v>25</v>
      </c>
      <c r="D66" s="45">
        <v>9182</v>
      </c>
      <c r="E66" s="45">
        <v>509182</v>
      </c>
      <c r="F66" s="129"/>
      <c r="G66" s="133">
        <v>7</v>
      </c>
      <c r="H66" s="48">
        <f t="shared" si="0"/>
        <v>0</v>
      </c>
      <c r="I66" s="130">
        <v>24</v>
      </c>
      <c r="J66" s="34"/>
      <c r="K66" s="50"/>
      <c r="L66" s="50"/>
      <c r="M66" s="50"/>
      <c r="N66" s="50"/>
      <c r="O66" s="50"/>
      <c r="P66" s="50"/>
      <c r="R66" s="49"/>
    </row>
    <row r="67" spans="2:18" s="32" customFormat="1" ht="15.95" customHeight="1">
      <c r="B67" s="45" t="s">
        <v>31</v>
      </c>
      <c r="C67" s="46" t="s">
        <v>61</v>
      </c>
      <c r="D67" s="45">
        <v>9589</v>
      </c>
      <c r="E67" s="45">
        <v>509589</v>
      </c>
      <c r="F67" s="129"/>
      <c r="G67" s="133">
        <v>7</v>
      </c>
      <c r="H67" s="48">
        <f t="shared" si="0"/>
        <v>0</v>
      </c>
      <c r="I67" s="130">
        <v>24</v>
      </c>
      <c r="J67" s="34"/>
      <c r="K67" s="50"/>
      <c r="L67" s="50"/>
      <c r="M67" s="50"/>
      <c r="N67" s="50"/>
      <c r="O67" s="50"/>
      <c r="P67" s="50"/>
      <c r="R67" s="49"/>
    </row>
    <row r="68" spans="2:18" s="32" customFormat="1" ht="15.95" customHeight="1">
      <c r="B68" s="45" t="s">
        <v>94</v>
      </c>
      <c r="C68" s="46" t="s">
        <v>82</v>
      </c>
      <c r="D68" s="45">
        <v>296</v>
      </c>
      <c r="E68" s="45">
        <v>500296</v>
      </c>
      <c r="F68" s="129"/>
      <c r="G68" s="133">
        <v>27</v>
      </c>
      <c r="H68" s="48">
        <f t="shared" si="0"/>
        <v>0</v>
      </c>
      <c r="I68" s="130">
        <v>16</v>
      </c>
      <c r="J68" s="34"/>
      <c r="K68" s="50"/>
      <c r="L68" s="50"/>
      <c r="M68" s="50"/>
      <c r="N68" s="50"/>
      <c r="O68" s="50"/>
      <c r="P68" s="50"/>
      <c r="R68" s="49"/>
    </row>
    <row r="69" spans="2:18" s="32" customFormat="1" ht="15.95" customHeight="1">
      <c r="B69" s="45" t="s">
        <v>94</v>
      </c>
      <c r="C69" s="46" t="s">
        <v>83</v>
      </c>
      <c r="D69" s="45">
        <v>38</v>
      </c>
      <c r="E69" s="45">
        <v>500038</v>
      </c>
      <c r="F69" s="129"/>
      <c r="G69" s="133">
        <v>27</v>
      </c>
      <c r="H69" s="48">
        <f t="shared" si="0"/>
        <v>0</v>
      </c>
      <c r="I69" s="130">
        <v>16</v>
      </c>
      <c r="J69" s="34"/>
      <c r="K69" s="50"/>
      <c r="L69" s="50"/>
      <c r="M69" s="50"/>
      <c r="N69" s="50"/>
      <c r="O69" s="50"/>
      <c r="P69" s="50"/>
      <c r="R69" s="49"/>
    </row>
    <row r="70" spans="2:18" s="32" customFormat="1" ht="15.95" customHeight="1">
      <c r="B70" s="45" t="s">
        <v>94</v>
      </c>
      <c r="C70" s="46" t="s">
        <v>84</v>
      </c>
      <c r="D70" s="45">
        <v>39</v>
      </c>
      <c r="E70" s="45">
        <v>500039</v>
      </c>
      <c r="F70" s="129"/>
      <c r="G70" s="133">
        <v>27</v>
      </c>
      <c r="H70" s="48">
        <f t="shared" si="0"/>
        <v>0</v>
      </c>
      <c r="I70" s="130">
        <v>16</v>
      </c>
      <c r="J70" s="34"/>
      <c r="K70" s="50"/>
      <c r="L70" s="50"/>
      <c r="M70" s="50"/>
      <c r="N70" s="50"/>
      <c r="O70" s="50"/>
      <c r="P70" s="50"/>
      <c r="R70" s="49"/>
    </row>
    <row r="71" spans="2:18" s="32" customFormat="1" ht="15.95" customHeight="1">
      <c r="B71" s="45" t="s">
        <v>94</v>
      </c>
      <c r="C71" s="46" t="s">
        <v>85</v>
      </c>
      <c r="D71" s="45">
        <v>815</v>
      </c>
      <c r="E71" s="45">
        <v>500815</v>
      </c>
      <c r="F71" s="129"/>
      <c r="G71" s="133">
        <v>27</v>
      </c>
      <c r="H71" s="48">
        <f t="shared" si="0"/>
        <v>0</v>
      </c>
      <c r="I71" s="130">
        <v>16</v>
      </c>
      <c r="J71" s="34"/>
      <c r="K71" s="50"/>
      <c r="L71" s="50"/>
      <c r="M71" s="50"/>
      <c r="N71" s="50"/>
      <c r="O71" s="50"/>
      <c r="P71" s="50"/>
      <c r="R71" s="49"/>
    </row>
    <row r="72" spans="2:18" s="32" customFormat="1" ht="15.95" customHeight="1">
      <c r="B72" s="45" t="s">
        <v>94</v>
      </c>
      <c r="C72" s="46" t="s">
        <v>86</v>
      </c>
      <c r="D72" s="45">
        <v>9112</v>
      </c>
      <c r="E72" s="45">
        <v>509112</v>
      </c>
      <c r="F72" s="129"/>
      <c r="G72" s="133">
        <v>27</v>
      </c>
      <c r="H72" s="48">
        <f t="shared" si="0"/>
        <v>0</v>
      </c>
      <c r="I72" s="130">
        <v>16</v>
      </c>
      <c r="J72" s="34"/>
      <c r="K72" s="50"/>
      <c r="L72" s="50"/>
      <c r="M72" s="50"/>
      <c r="N72" s="50"/>
      <c r="O72" s="50"/>
      <c r="P72" s="50"/>
      <c r="R72" s="49"/>
    </row>
    <row r="73" spans="2:18" s="32" customFormat="1" ht="15.95" customHeight="1">
      <c r="B73" s="45" t="s">
        <v>95</v>
      </c>
      <c r="C73" s="46" t="s">
        <v>87</v>
      </c>
      <c r="D73" s="45">
        <v>9172</v>
      </c>
      <c r="E73" s="45">
        <v>509172</v>
      </c>
      <c r="F73" s="129"/>
      <c r="G73" s="133">
        <v>12.5</v>
      </c>
      <c r="H73" s="48">
        <f t="shared" si="0"/>
        <v>0</v>
      </c>
      <c r="I73" s="130">
        <v>24</v>
      </c>
      <c r="J73" s="34"/>
      <c r="K73" s="50"/>
      <c r="L73" s="50"/>
      <c r="M73" s="50"/>
      <c r="N73" s="50"/>
      <c r="O73" s="50"/>
      <c r="P73" s="50"/>
      <c r="R73" s="49"/>
    </row>
    <row r="74" spans="2:18" s="32" customFormat="1" ht="15.95" customHeight="1">
      <c r="B74" s="45" t="s">
        <v>95</v>
      </c>
      <c r="C74" s="46" t="s">
        <v>88</v>
      </c>
      <c r="D74" s="45">
        <v>859</v>
      </c>
      <c r="E74" s="45">
        <v>500859</v>
      </c>
      <c r="F74" s="129"/>
      <c r="G74" s="133">
        <v>12.5</v>
      </c>
      <c r="H74" s="48">
        <f t="shared" si="0"/>
        <v>0</v>
      </c>
      <c r="I74" s="130">
        <v>24</v>
      </c>
      <c r="J74" s="34"/>
      <c r="K74" s="50"/>
      <c r="L74" s="50"/>
      <c r="M74" s="50"/>
      <c r="N74" s="50"/>
      <c r="O74" s="50"/>
      <c r="P74" s="50"/>
      <c r="R74" s="49"/>
    </row>
    <row r="75" spans="2:18" s="32" customFormat="1" ht="15.95" customHeight="1">
      <c r="B75" s="45" t="s">
        <v>57</v>
      </c>
      <c r="C75" s="46" t="s">
        <v>54</v>
      </c>
      <c r="D75" s="45">
        <v>52</v>
      </c>
      <c r="E75" s="45">
        <v>500052</v>
      </c>
      <c r="F75" s="129"/>
      <c r="G75" s="133">
        <v>26</v>
      </c>
      <c r="H75" s="48">
        <f t="shared" si="0"/>
        <v>0</v>
      </c>
      <c r="I75" s="130">
        <v>9</v>
      </c>
      <c r="J75" s="18"/>
      <c r="K75" s="50"/>
      <c r="L75" s="50"/>
      <c r="M75" s="50"/>
      <c r="N75" s="50"/>
      <c r="O75" s="50"/>
      <c r="P75" s="50"/>
      <c r="R75" s="49"/>
    </row>
    <row r="76" spans="2:18" s="32" customFormat="1" ht="15.95" customHeight="1">
      <c r="B76" s="45" t="s">
        <v>57</v>
      </c>
      <c r="C76" s="46" t="s">
        <v>55</v>
      </c>
      <c r="D76" s="45">
        <v>57</v>
      </c>
      <c r="E76" s="45">
        <v>500057</v>
      </c>
      <c r="F76" s="129"/>
      <c r="G76" s="133">
        <v>26</v>
      </c>
      <c r="H76" s="48">
        <f t="shared" si="0"/>
        <v>0</v>
      </c>
      <c r="I76" s="130">
        <v>9</v>
      </c>
      <c r="J76" s="34"/>
      <c r="K76" s="50"/>
      <c r="L76" s="50"/>
      <c r="M76" s="50"/>
      <c r="N76" s="50"/>
      <c r="O76" s="50"/>
      <c r="P76" s="50"/>
      <c r="R76" s="49"/>
    </row>
    <row r="77" spans="2:18" s="32" customFormat="1" ht="15.95" customHeight="1">
      <c r="B77" s="45" t="s">
        <v>27</v>
      </c>
      <c r="C77" s="46" t="s">
        <v>56</v>
      </c>
      <c r="D77" s="45">
        <v>688</v>
      </c>
      <c r="E77" s="45">
        <v>500688</v>
      </c>
      <c r="F77" s="129"/>
      <c r="G77" s="133">
        <v>18</v>
      </c>
      <c r="H77" s="48">
        <f t="shared" si="0"/>
        <v>0</v>
      </c>
      <c r="I77" s="130">
        <v>18</v>
      </c>
      <c r="J77" s="34"/>
      <c r="K77" s="50"/>
      <c r="L77" s="50"/>
      <c r="M77" s="50"/>
      <c r="N77" s="50"/>
      <c r="O77" s="50"/>
      <c r="P77" s="50"/>
      <c r="R77" s="49"/>
    </row>
    <row r="78" spans="2:18" s="32" customFormat="1" ht="15.95" customHeight="1">
      <c r="B78" s="159" t="s">
        <v>148</v>
      </c>
      <c r="C78" s="159"/>
      <c r="D78" s="115"/>
      <c r="E78" s="29"/>
      <c r="F78" s="29"/>
      <c r="G78" s="51" t="s">
        <v>44</v>
      </c>
      <c r="H78" s="19">
        <f>SUM(H17:H77)</f>
        <v>0</v>
      </c>
      <c r="I78" s="23"/>
      <c r="J78" s="34"/>
      <c r="K78" s="134"/>
      <c r="L78" s="50"/>
      <c r="M78" s="50"/>
      <c r="N78" s="50"/>
      <c r="O78" s="50"/>
      <c r="P78" s="50"/>
      <c r="R78" s="49"/>
    </row>
    <row r="79" spans="2:18" s="32" customFormat="1" ht="15.95" customHeight="1">
      <c r="B79" s="82"/>
      <c r="C79" s="82"/>
      <c r="D79" s="82"/>
      <c r="E79" s="82"/>
      <c r="F79" s="82"/>
      <c r="G79" s="6"/>
      <c r="H79" s="23"/>
      <c r="I79" s="23"/>
      <c r="J79" s="34"/>
      <c r="K79" s="50"/>
      <c r="L79" s="50"/>
      <c r="M79" s="50"/>
      <c r="N79" s="50"/>
      <c r="O79" s="50"/>
      <c r="P79" s="50"/>
      <c r="R79" s="49"/>
    </row>
    <row r="80" spans="2:18" s="32" customFormat="1" ht="15.95" customHeight="1">
      <c r="B80" s="119"/>
      <c r="C80" s="119"/>
      <c r="D80" s="119"/>
      <c r="E80" s="119"/>
      <c r="J80" s="34"/>
      <c r="K80" s="50"/>
      <c r="L80" s="50"/>
      <c r="M80" s="50"/>
      <c r="N80" s="50"/>
      <c r="O80" s="50"/>
      <c r="P80" s="50"/>
      <c r="R80" s="49"/>
    </row>
    <row r="81" spans="2:18" s="32" customFormat="1" ht="15.95" customHeight="1" thickBot="1">
      <c r="B81" s="56"/>
      <c r="C81" s="56"/>
      <c r="D81" s="56"/>
      <c r="E81" s="57"/>
      <c r="F81" s="150" t="s">
        <v>52</v>
      </c>
      <c r="G81" s="151"/>
      <c r="H81" s="58">
        <f>H78</f>
        <v>0</v>
      </c>
      <c r="I81" s="64"/>
      <c r="L81" s="120"/>
      <c r="R81" s="49"/>
    </row>
    <row r="82" spans="2:18" s="32" customFormat="1" ht="15.95" customHeight="1" thickBot="1">
      <c r="B82" s="59"/>
      <c r="C82" s="152" t="s">
        <v>105</v>
      </c>
      <c r="D82" s="152"/>
      <c r="E82" s="152"/>
      <c r="F82" s="152"/>
      <c r="G82" s="60">
        <f>IF((H81)&gt;=10000,0.3,IF((H81)&gt;=5000,0.25,IF((H81)&gt;=2000,0.2,IF((H81)&gt;=500,0.15,0))))</f>
        <v>0</v>
      </c>
      <c r="H82" s="48">
        <f>IF(G82=0,0,((H81*G82)*(-1)))</f>
        <v>0</v>
      </c>
      <c r="I82" s="121"/>
      <c r="J82" s="34"/>
      <c r="K82" s="68"/>
      <c r="L82" s="68"/>
      <c r="M82" s="68"/>
      <c r="N82" s="68"/>
      <c r="O82" s="68"/>
      <c r="P82" s="68"/>
      <c r="Q82" s="1"/>
      <c r="R82" s="1"/>
    </row>
    <row r="83" spans="2:18" s="32" customFormat="1" ht="15.95" customHeight="1">
      <c r="C83" s="152"/>
      <c r="D83" s="152"/>
      <c r="E83" s="152"/>
      <c r="F83" s="152"/>
      <c r="G83" s="100" t="s">
        <v>20</v>
      </c>
      <c r="H83" s="61">
        <f>IF(H81=0,0,H81+H82)</f>
        <v>0</v>
      </c>
      <c r="I83" s="64"/>
      <c r="J83" s="34"/>
      <c r="K83" s="70"/>
      <c r="L83" s="70"/>
      <c r="M83" s="70"/>
      <c r="N83" s="70"/>
      <c r="O83" s="70"/>
      <c r="P83" s="70"/>
      <c r="Q83" s="18"/>
      <c r="R83" s="1"/>
    </row>
    <row r="84" spans="2:18" s="32" customFormat="1" ht="40.5" customHeight="1">
      <c r="C84" s="152"/>
      <c r="D84" s="152"/>
      <c r="E84" s="152"/>
      <c r="F84" s="152"/>
      <c r="G84" s="53"/>
      <c r="H84" s="62"/>
      <c r="I84" s="64"/>
      <c r="J84" s="34"/>
      <c r="K84" s="56"/>
      <c r="L84" s="56"/>
      <c r="M84" s="56"/>
      <c r="Q84" s="1"/>
      <c r="R84" s="1"/>
    </row>
    <row r="85" spans="2:18" s="32" customFormat="1" ht="15.95" customHeight="1">
      <c r="C85" s="63"/>
      <c r="D85" s="63"/>
      <c r="E85" s="63"/>
      <c r="F85" s="63"/>
      <c r="G85" s="53"/>
      <c r="H85" s="64"/>
      <c r="I85" s="64"/>
      <c r="J85" s="34"/>
      <c r="K85"/>
      <c r="L85"/>
      <c r="M85"/>
      <c r="N85"/>
      <c r="O85"/>
      <c r="P85"/>
      <c r="Q85" s="1"/>
      <c r="R85" s="1"/>
    </row>
    <row r="86" spans="2:18" s="32" customFormat="1" ht="15.95" customHeight="1">
      <c r="B86" s="179" t="s">
        <v>70</v>
      </c>
      <c r="C86" s="179"/>
      <c r="D86" s="179"/>
      <c r="E86" s="179"/>
      <c r="F86" s="179"/>
      <c r="G86" s="179"/>
      <c r="H86" s="179"/>
      <c r="I86"/>
      <c r="K86" s="1"/>
      <c r="L86" s="1"/>
      <c r="M86" s="1"/>
      <c r="N86" s="1"/>
      <c r="O86" s="1"/>
      <c r="P86" s="1"/>
      <c r="Q86" s="1"/>
      <c r="R86" s="1"/>
    </row>
    <row r="87" spans="2:18" s="32" customFormat="1" ht="15.95" customHeight="1">
      <c r="B87" s="179"/>
      <c r="C87" s="179"/>
      <c r="D87" s="179"/>
      <c r="E87" s="179"/>
      <c r="F87" s="179"/>
      <c r="G87" s="179"/>
      <c r="H87" s="179"/>
      <c r="I87"/>
      <c r="K87" s="185" t="s">
        <v>21</v>
      </c>
      <c r="L87" s="185"/>
      <c r="M87" s="185"/>
      <c r="N87" s="185"/>
      <c r="O87" s="185"/>
      <c r="P87" s="185"/>
      <c r="Q87" s="1"/>
      <c r="R87" s="1"/>
    </row>
    <row r="88" spans="2:18" s="32" customFormat="1" ht="38.25">
      <c r="B88" s="114" t="s">
        <v>3</v>
      </c>
      <c r="C88" s="114" t="s">
        <v>41</v>
      </c>
      <c r="D88" s="114" t="s">
        <v>42</v>
      </c>
      <c r="E88" s="114" t="s">
        <v>62</v>
      </c>
      <c r="F88" s="114" t="s">
        <v>0</v>
      </c>
      <c r="G88" s="114" t="s">
        <v>68</v>
      </c>
      <c r="H88" s="114" t="s">
        <v>43</v>
      </c>
      <c r="I88"/>
      <c r="J88" s="34"/>
      <c r="K88" s="185"/>
      <c r="L88" s="185"/>
      <c r="M88" s="185"/>
      <c r="N88" s="185"/>
      <c r="O88" s="185"/>
      <c r="P88" s="185"/>
      <c r="Q88" s="1"/>
      <c r="R88" s="1"/>
    </row>
    <row r="89" spans="2:18" s="32" customFormat="1" ht="15.95" customHeight="1">
      <c r="B89" s="65" t="s">
        <v>67</v>
      </c>
      <c r="C89" s="117" t="s">
        <v>79</v>
      </c>
      <c r="D89" s="122">
        <v>4871</v>
      </c>
      <c r="E89" s="66">
        <v>704871</v>
      </c>
      <c r="F89" s="67"/>
      <c r="G89" s="47">
        <v>25</v>
      </c>
      <c r="H89" s="48">
        <f>F89*G89</f>
        <v>0</v>
      </c>
      <c r="I89" s="121"/>
      <c r="J89" s="34"/>
      <c r="K89" s="185"/>
      <c r="L89" s="185"/>
      <c r="M89" s="185"/>
      <c r="N89" s="185"/>
      <c r="O89" s="185"/>
      <c r="P89" s="185"/>
      <c r="Q89" s="1"/>
      <c r="R89" s="7"/>
    </row>
    <row r="90" spans="2:18" s="32" customFormat="1" ht="15.95" customHeight="1">
      <c r="B90" s="163" t="s">
        <v>106</v>
      </c>
      <c r="C90" s="163"/>
      <c r="D90" s="116"/>
      <c r="E90" s="69"/>
      <c r="F90" s="54"/>
      <c r="G90" s="52" t="s">
        <v>69</v>
      </c>
      <c r="H90" s="55">
        <f>H89</f>
        <v>0</v>
      </c>
      <c r="I90" s="124"/>
      <c r="J90" s="34"/>
      <c r="K90" s="1"/>
      <c r="L90" s="1"/>
      <c r="M90" s="1"/>
      <c r="N90" s="1"/>
      <c r="O90" s="1"/>
      <c r="P90" s="1"/>
      <c r="Q90" s="1"/>
      <c r="R90" s="7"/>
    </row>
    <row r="91" spans="2:18" s="32" customFormat="1" ht="15.95" customHeight="1">
      <c r="B91" s="71"/>
      <c r="C91" s="71"/>
      <c r="D91" s="71"/>
      <c r="E91" s="72"/>
      <c r="F91" s="73"/>
      <c r="G91" s="53"/>
      <c r="H91"/>
      <c r="I91" s="64"/>
      <c r="J91" s="34"/>
      <c r="K91" s="185" t="s">
        <v>80</v>
      </c>
      <c r="L91" s="185"/>
      <c r="M91" s="185"/>
      <c r="N91" s="185"/>
      <c r="O91" s="185"/>
      <c r="P91" s="185"/>
      <c r="Q91" s="1"/>
      <c r="R91" s="7"/>
    </row>
    <row r="92" spans="2:18" s="32" customFormat="1" ht="15.95" customHeight="1">
      <c r="B92" s="179" t="s">
        <v>129</v>
      </c>
      <c r="C92" s="179"/>
      <c r="D92" s="179"/>
      <c r="E92" s="179"/>
      <c r="F92" s="179"/>
      <c r="G92" s="179"/>
      <c r="H92" s="179"/>
      <c r="I92"/>
      <c r="J92" s="34"/>
      <c r="K92" s="185"/>
      <c r="L92" s="185"/>
      <c r="M92" s="185"/>
      <c r="N92" s="185"/>
      <c r="O92" s="185"/>
      <c r="P92" s="185"/>
      <c r="Q92" s="1"/>
      <c r="R92" s="7"/>
    </row>
    <row r="93" spans="2:18" s="32" customFormat="1" ht="15.95" customHeight="1">
      <c r="B93" s="179"/>
      <c r="C93" s="179"/>
      <c r="D93" s="179"/>
      <c r="E93" s="179"/>
      <c r="F93" s="179"/>
      <c r="G93" s="179"/>
      <c r="H93" s="179"/>
      <c r="I93"/>
      <c r="J93" s="34"/>
      <c r="K93" s="185"/>
      <c r="L93" s="185"/>
      <c r="M93" s="185"/>
      <c r="N93" s="185"/>
      <c r="O93" s="185"/>
      <c r="P93" s="185"/>
      <c r="Q93" s="1"/>
      <c r="R93" s="7"/>
    </row>
    <row r="94" spans="2:18" s="32" customFormat="1" ht="25.5">
      <c r="B94" s="114" t="s">
        <v>3</v>
      </c>
      <c r="C94" s="114" t="s">
        <v>41</v>
      </c>
      <c r="D94" s="114" t="s">
        <v>42</v>
      </c>
      <c r="E94" s="114" t="s">
        <v>62</v>
      </c>
      <c r="F94" s="114" t="s">
        <v>0</v>
      </c>
      <c r="G94" s="114" t="s">
        <v>113</v>
      </c>
      <c r="H94" s="114" t="s">
        <v>43</v>
      </c>
      <c r="I94"/>
      <c r="J94" s="34"/>
      <c r="K94" s="185"/>
      <c r="L94" s="185"/>
      <c r="M94" s="185"/>
      <c r="N94" s="185"/>
      <c r="O94" s="185"/>
      <c r="P94" s="185"/>
      <c r="Q94" s="1"/>
      <c r="R94" s="7"/>
    </row>
    <row r="95" spans="2:18" s="32" customFormat="1" ht="15.95" customHeight="1">
      <c r="B95" s="65" t="s">
        <v>67</v>
      </c>
      <c r="C95" s="117" t="s">
        <v>130</v>
      </c>
      <c r="D95" s="186" t="s">
        <v>131</v>
      </c>
      <c r="E95" s="187"/>
      <c r="F95" s="136">
        <f>'MAILING CARTONS'!G25</f>
        <v>0</v>
      </c>
      <c r="G95" s="47">
        <v>1</v>
      </c>
      <c r="H95" s="48">
        <f>F95*G95</f>
        <v>0</v>
      </c>
      <c r="I95" s="121"/>
      <c r="J95" s="34"/>
      <c r="K95" s="185"/>
      <c r="L95" s="185"/>
      <c r="M95" s="185"/>
      <c r="N95" s="185"/>
      <c r="O95" s="185"/>
      <c r="P95" s="185"/>
      <c r="Q95" s="1"/>
      <c r="R95" s="26"/>
    </row>
    <row r="96" spans="2:18" s="32" customFormat="1" ht="15.95" customHeight="1">
      <c r="B96" s="163" t="s">
        <v>132</v>
      </c>
      <c r="C96" s="163"/>
      <c r="D96" s="116"/>
      <c r="E96" s="69"/>
      <c r="F96" s="54"/>
      <c r="G96" s="52" t="s">
        <v>133</v>
      </c>
      <c r="H96" s="55">
        <f>H95</f>
        <v>0</v>
      </c>
      <c r="I96" s="124"/>
      <c r="K96" s="92"/>
      <c r="L96" s="92"/>
      <c r="M96" s="88"/>
      <c r="N96" s="89"/>
      <c r="O96" s="90"/>
      <c r="P96" s="90"/>
      <c r="Q96" s="1"/>
      <c r="R96" s="26"/>
    </row>
    <row r="97" spans="1:18" s="32" customFormat="1" ht="15.95" customHeight="1">
      <c r="B97" s="56"/>
      <c r="C97" s="183"/>
      <c r="D97" s="183"/>
      <c r="E97" s="183"/>
      <c r="F97" s="183"/>
      <c r="G97" s="183"/>
      <c r="H97"/>
      <c r="I97" s="121"/>
      <c r="K97" s="92"/>
      <c r="M97" s="88"/>
      <c r="N97" s="89"/>
      <c r="O97" s="90"/>
      <c r="P97" s="90"/>
      <c r="Q97" s="1"/>
      <c r="R97" s="26"/>
    </row>
    <row r="98" spans="1:18" s="32" customFormat="1" ht="15.95" customHeight="1">
      <c r="B98" s="56"/>
      <c r="C98" s="183"/>
      <c r="D98" s="183"/>
      <c r="E98" s="183"/>
      <c r="F98" s="183"/>
      <c r="G98" s="183"/>
      <c r="H98"/>
      <c r="I98" s="121"/>
      <c r="J98" s="33"/>
      <c r="K98" s="85"/>
      <c r="L98" s="85"/>
      <c r="M98" s="93"/>
      <c r="N98" s="93"/>
      <c r="O98" s="93"/>
      <c r="P98" s="94"/>
      <c r="Q98" s="1"/>
      <c r="R98" s="26"/>
    </row>
    <row r="99" spans="1:18" s="32" customFormat="1" ht="15.95" customHeight="1">
      <c r="B99" s="101" t="s">
        <v>45</v>
      </c>
      <c r="C99" s="74"/>
      <c r="D99" s="74"/>
      <c r="E99" s="74"/>
      <c r="F99" s="74"/>
      <c r="G99" s="74"/>
      <c r="H99" s="74"/>
      <c r="I99" s="74"/>
      <c r="J99" s="33"/>
      <c r="K99" s="80"/>
      <c r="L99" s="80"/>
      <c r="M99" s="33"/>
      <c r="N99" s="33"/>
    </row>
    <row r="100" spans="1:18" s="32" customFormat="1" ht="15.95" customHeight="1">
      <c r="B100" s="146" t="s">
        <v>10</v>
      </c>
      <c r="C100" s="147"/>
      <c r="D100" s="147"/>
      <c r="E100" s="147"/>
      <c r="F100" s="148"/>
      <c r="G100" s="75"/>
      <c r="H100" s="48">
        <f>H83*G100</f>
        <v>0</v>
      </c>
      <c r="I100" s="121"/>
      <c r="J100" s="33"/>
      <c r="K100" s="85"/>
      <c r="L100" s="85"/>
      <c r="M100" s="41"/>
      <c r="N100" s="41"/>
      <c r="O100" s="41"/>
      <c r="P100" s="41"/>
    </row>
    <row r="101" spans="1:18" s="32" customFormat="1" ht="15.95" customHeight="1">
      <c r="A101" s="1"/>
      <c r="B101" s="149"/>
      <c r="C101" s="149"/>
      <c r="D101" s="56"/>
      <c r="E101" s="76"/>
      <c r="G101" s="77"/>
      <c r="H101" s="78"/>
      <c r="I101" s="78"/>
      <c r="J101" s="80"/>
      <c r="K101" s="96"/>
      <c r="L101" s="96"/>
      <c r="M101" s="96"/>
      <c r="N101" s="96"/>
      <c r="O101" s="96"/>
      <c r="P101" s="97"/>
    </row>
    <row r="102" spans="1:18" s="32" customFormat="1" ht="15.95" customHeight="1">
      <c r="B102" s="146" t="s">
        <v>11</v>
      </c>
      <c r="C102" s="147"/>
      <c r="D102" s="147"/>
      <c r="E102" s="147"/>
      <c r="F102" s="148"/>
      <c r="G102" s="75"/>
      <c r="H102" s="48">
        <f>H83*G102</f>
        <v>0</v>
      </c>
      <c r="I102" s="121"/>
      <c r="J102" s="80"/>
      <c r="K102" s="96"/>
      <c r="L102" s="96"/>
      <c r="M102" s="96"/>
      <c r="N102" s="96"/>
      <c r="O102" s="96"/>
      <c r="P102" s="97"/>
    </row>
    <row r="103" spans="1:18" s="32" customFormat="1" ht="40.5" customHeight="1">
      <c r="B103" s="149"/>
      <c r="C103" s="149"/>
      <c r="D103" s="56"/>
      <c r="E103" s="76"/>
      <c r="G103" s="77"/>
      <c r="H103" s="78"/>
      <c r="I103" s="78"/>
      <c r="J103" s="80"/>
      <c r="K103" s="99"/>
      <c r="L103" s="99"/>
      <c r="M103" s="99"/>
      <c r="N103" s="99"/>
      <c r="O103" s="99"/>
      <c r="P103" s="99"/>
    </row>
    <row r="104" spans="1:18" s="32" customFormat="1" ht="15.95" customHeight="1">
      <c r="J104" s="80"/>
      <c r="K104" s="99"/>
      <c r="L104" s="99"/>
      <c r="M104" s="99"/>
      <c r="N104" s="99"/>
      <c r="O104" s="99"/>
      <c r="P104" s="99"/>
    </row>
    <row r="105" spans="1:18" s="32" customFormat="1" ht="15.95" customHeight="1">
      <c r="B105" s="79"/>
      <c r="C105" s="79"/>
      <c r="D105" s="79"/>
      <c r="E105" s="180" t="s">
        <v>4</v>
      </c>
      <c r="F105" s="181"/>
      <c r="G105" s="182"/>
      <c r="H105" s="58">
        <f>H83+H90+H100+H102+H96</f>
        <v>0</v>
      </c>
      <c r="I105" s="64"/>
      <c r="J105" s="80"/>
      <c r="K105" s="99"/>
      <c r="L105" s="99"/>
      <c r="M105" s="99"/>
      <c r="N105" s="99"/>
      <c r="O105" s="99"/>
      <c r="P105" s="99"/>
    </row>
    <row r="106" spans="1:18" s="32" customFormat="1" ht="15.95" customHeight="1" thickBot="1">
      <c r="B106" s="83"/>
      <c r="C106" s="41"/>
      <c r="D106" s="41"/>
      <c r="E106" s="84"/>
      <c r="F106" s="84"/>
      <c r="G106" s="41"/>
      <c r="H106" s="41"/>
      <c r="I106" s="41"/>
      <c r="J106" s="80"/>
      <c r="K106" s="99"/>
      <c r="L106" s="99"/>
      <c r="M106" s="99"/>
      <c r="N106" s="99"/>
      <c r="O106" s="99"/>
      <c r="P106" s="99"/>
    </row>
    <row r="107" spans="1:18" s="32" customFormat="1" ht="36.75" customHeight="1">
      <c r="B107" s="102"/>
      <c r="C107" s="103"/>
      <c r="D107" s="103"/>
      <c r="E107" s="104"/>
      <c r="F107" s="104"/>
      <c r="G107" s="103"/>
      <c r="H107" s="103"/>
      <c r="I107" s="105"/>
      <c r="K107" s="7"/>
      <c r="L107" s="7"/>
      <c r="M107" s="7"/>
      <c r="N107" s="7"/>
      <c r="O107" s="7"/>
      <c r="P107" s="7"/>
    </row>
    <row r="108" spans="1:18" s="32" customFormat="1">
      <c r="B108" s="106"/>
      <c r="C108" s="95" t="s">
        <v>1</v>
      </c>
      <c r="D108" s="95"/>
      <c r="E108" s="95"/>
      <c r="F108" s="95"/>
      <c r="G108" s="87"/>
      <c r="H108" s="87"/>
      <c r="I108" s="107"/>
      <c r="K108" s="9"/>
      <c r="L108" s="27"/>
      <c r="M108" s="9"/>
      <c r="N108" s="28"/>
      <c r="O108" s="10"/>
      <c r="P108" s="10"/>
      <c r="Q108" s="41"/>
      <c r="R108" s="41"/>
    </row>
    <row r="109" spans="1:18" s="32" customFormat="1" ht="15.95" customHeight="1">
      <c r="B109" s="108" t="s">
        <v>2</v>
      </c>
      <c r="C109" s="87"/>
      <c r="D109" s="87"/>
      <c r="E109" s="87"/>
      <c r="F109" s="87"/>
      <c r="G109" s="87"/>
      <c r="H109" s="87"/>
      <c r="I109" s="107"/>
      <c r="J109" s="1"/>
      <c r="K109" s="9"/>
      <c r="L109" s="9"/>
      <c r="M109" s="9"/>
      <c r="N109" s="28"/>
      <c r="O109" s="10"/>
      <c r="P109" s="10"/>
      <c r="Q109" s="98"/>
      <c r="R109" s="98"/>
    </row>
    <row r="110" spans="1:18" s="32" customFormat="1" ht="15.95" customHeight="1">
      <c r="B110" s="109" t="s">
        <v>102</v>
      </c>
      <c r="C110" s="91"/>
      <c r="D110" s="91"/>
      <c r="E110" s="91"/>
      <c r="F110" s="91"/>
      <c r="G110" s="91"/>
      <c r="H110" s="91"/>
      <c r="I110" s="110"/>
      <c r="J110" s="1"/>
      <c r="K110" s="9"/>
      <c r="L110" s="9"/>
      <c r="M110" s="9"/>
      <c r="N110" s="28"/>
      <c r="O110" s="10"/>
      <c r="P110" s="10"/>
      <c r="Q110" s="98"/>
      <c r="R110" s="98"/>
    </row>
    <row r="111" spans="1:18" s="32" customFormat="1" ht="15">
      <c r="B111" s="109" t="s">
        <v>103</v>
      </c>
      <c r="C111" s="91"/>
      <c r="D111" s="91"/>
      <c r="E111" s="91"/>
      <c r="F111" s="91"/>
      <c r="G111" s="91"/>
      <c r="H111" s="91"/>
      <c r="I111" s="110"/>
      <c r="J111" s="1"/>
      <c r="K111" s="21"/>
      <c r="L111" s="21"/>
      <c r="M111" s="9"/>
      <c r="N111" s="28"/>
      <c r="O111" s="10"/>
      <c r="P111" s="10"/>
      <c r="Q111" s="98"/>
      <c r="R111" s="98"/>
    </row>
    <row r="112" spans="1:18" s="32" customFormat="1" ht="14.25" customHeight="1">
      <c r="B112" s="109" t="s">
        <v>6</v>
      </c>
      <c r="C112" s="91"/>
      <c r="D112" s="91"/>
      <c r="E112" s="91"/>
      <c r="F112" s="91"/>
      <c r="G112" s="91"/>
      <c r="H112" s="91"/>
      <c r="I112" s="110"/>
      <c r="J112" s="33"/>
      <c r="L112" s="120"/>
    </row>
    <row r="113" spans="1:18" s="32" customFormat="1" ht="14.25" customHeight="1">
      <c r="B113" s="109" t="s">
        <v>5</v>
      </c>
      <c r="C113" s="91"/>
      <c r="D113" s="91"/>
      <c r="E113" s="91"/>
      <c r="F113" s="91"/>
      <c r="G113" s="91"/>
      <c r="H113" s="91"/>
      <c r="I113" s="110"/>
      <c r="J113" s="33"/>
      <c r="K113" s="68"/>
      <c r="L113" s="68"/>
      <c r="M113" s="68"/>
      <c r="N113" s="68"/>
      <c r="O113" s="68"/>
      <c r="P113" s="68"/>
    </row>
    <row r="114" spans="1:18" ht="15">
      <c r="A114" s="32"/>
      <c r="B114" s="109" t="s">
        <v>141</v>
      </c>
      <c r="C114" s="91"/>
      <c r="D114" s="91"/>
      <c r="E114" s="91"/>
      <c r="F114" s="91"/>
      <c r="G114" s="91"/>
      <c r="H114" s="91"/>
      <c r="I114" s="110"/>
      <c r="J114" s="80"/>
      <c r="K114" s="70"/>
      <c r="L114" s="70"/>
      <c r="M114" s="70"/>
      <c r="N114" s="70"/>
      <c r="O114" s="70"/>
      <c r="P114" s="70"/>
      <c r="Q114" s="32"/>
      <c r="R114" s="32"/>
    </row>
    <row r="115" spans="1:18" ht="15.75" customHeight="1" thickBot="1">
      <c r="A115" s="32"/>
      <c r="B115" s="111" t="s">
        <v>7</v>
      </c>
      <c r="C115" s="112"/>
      <c r="D115" s="112"/>
      <c r="E115" s="112"/>
      <c r="F115" s="112"/>
      <c r="G115" s="112"/>
      <c r="H115" s="112"/>
      <c r="I115" s="113"/>
      <c r="J115" s="80"/>
      <c r="K115" s="56"/>
      <c r="L115" s="56"/>
      <c r="M115" s="56"/>
      <c r="N115" s="32"/>
      <c r="O115" s="32"/>
      <c r="P115" s="32"/>
      <c r="Q115" s="32"/>
      <c r="R115" s="32"/>
    </row>
    <row r="116" spans="1:18" ht="17.100000000000001" customHeight="1">
      <c r="A116" s="32"/>
      <c r="B116" s="86"/>
      <c r="C116" s="41"/>
      <c r="D116" s="41"/>
      <c r="E116" s="41"/>
      <c r="F116" s="41"/>
      <c r="G116" s="41"/>
      <c r="H116" s="41" t="s">
        <v>151</v>
      </c>
      <c r="I116" s="202">
        <v>44740</v>
      </c>
      <c r="J116" s="80"/>
      <c r="K116"/>
      <c r="L116"/>
      <c r="M116"/>
      <c r="N116"/>
      <c r="O116"/>
      <c r="P116"/>
      <c r="Q116" s="32"/>
      <c r="R116" s="32"/>
    </row>
    <row r="117" spans="1:18" s="32" customFormat="1" ht="15.95" customHeight="1">
      <c r="B117" s="41"/>
      <c r="C117" s="41"/>
      <c r="D117" s="41"/>
      <c r="E117" s="41"/>
      <c r="F117" s="41"/>
      <c r="G117" s="41"/>
      <c r="H117" s="41"/>
      <c r="I117" s="41"/>
      <c r="J117" s="1"/>
      <c r="K117" s="21"/>
      <c r="L117" s="21"/>
      <c r="M117" s="9"/>
      <c r="N117" s="28"/>
      <c r="O117" s="10"/>
      <c r="P117" s="10"/>
      <c r="Q117" s="98"/>
      <c r="R117" s="98"/>
    </row>
    <row r="118" spans="1:18" s="32" customFormat="1" ht="15.95" customHeight="1">
      <c r="B118" s="7"/>
      <c r="C118" s="7"/>
      <c r="D118" s="7"/>
      <c r="E118" s="7"/>
      <c r="F118" s="7"/>
      <c r="G118" s="7"/>
      <c r="H118" s="7"/>
      <c r="I118" s="7"/>
      <c r="J118" s="1"/>
      <c r="K118" s="21"/>
      <c r="L118" s="21"/>
      <c r="M118" s="9"/>
      <c r="N118" s="28"/>
      <c r="O118" s="10"/>
      <c r="P118" s="10"/>
      <c r="Q118" s="98"/>
      <c r="R118" s="98"/>
    </row>
    <row r="119" spans="1:18" s="32" customFormat="1" ht="15.95" customHeight="1">
      <c r="B119" s="1"/>
      <c r="C119" s="1"/>
      <c r="D119" s="1"/>
      <c r="E119" s="1"/>
      <c r="F119" s="1"/>
      <c r="G119" s="1"/>
      <c r="H119" s="1"/>
      <c r="I119" s="1"/>
      <c r="J119" s="1"/>
      <c r="K119" s="21"/>
      <c r="L119" s="21"/>
      <c r="M119" s="9"/>
      <c r="N119" s="28"/>
      <c r="O119" s="10"/>
      <c r="P119" s="10"/>
      <c r="Q119" s="98"/>
      <c r="R119" s="98"/>
    </row>
    <row r="120" spans="1:18" s="32" customFormat="1" ht="15.95" customHeight="1">
      <c r="B120" s="1"/>
      <c r="C120" s="1"/>
      <c r="D120" s="1"/>
      <c r="E120" s="1"/>
      <c r="F120" s="1"/>
      <c r="G120" s="1"/>
      <c r="H120" s="1"/>
      <c r="I120" s="1"/>
      <c r="J120" s="1"/>
      <c r="K120" s="22"/>
      <c r="L120" s="22"/>
      <c r="M120" s="11"/>
      <c r="N120" s="11"/>
      <c r="O120" s="11"/>
      <c r="P120" s="12"/>
      <c r="Q120" s="7"/>
      <c r="R120" s="7"/>
    </row>
    <row r="121" spans="1:18" s="32" customFormat="1" ht="15.75" customHeight="1">
      <c r="B121" s="1"/>
      <c r="C121" s="1"/>
      <c r="D121" s="1"/>
      <c r="E121" s="1"/>
      <c r="F121" s="1"/>
      <c r="G121" s="1"/>
      <c r="H121" s="1"/>
      <c r="I121" s="1"/>
      <c r="J121" s="3"/>
      <c r="K121" s="20"/>
      <c r="L121" s="20"/>
      <c r="M121" s="3"/>
      <c r="N121" s="3"/>
      <c r="O121" s="1"/>
      <c r="P121" s="1"/>
      <c r="Q121" s="7"/>
      <c r="R121" s="7"/>
    </row>
    <row r="122" spans="1:18" s="32" customFormat="1" ht="15.95" customHeight="1">
      <c r="B122" s="1"/>
      <c r="C122" s="1"/>
      <c r="D122" s="1"/>
      <c r="E122" s="1"/>
      <c r="F122" s="1"/>
      <c r="G122" s="1"/>
      <c r="H122" s="1"/>
      <c r="I122" s="1"/>
      <c r="J122" s="3"/>
      <c r="K122" s="20"/>
      <c r="L122" s="20"/>
      <c r="M122" s="3"/>
      <c r="N122" s="3"/>
      <c r="O122" s="3"/>
      <c r="P122" s="3"/>
      <c r="Q122" s="7"/>
      <c r="R122" s="7"/>
    </row>
    <row r="123" spans="1:18" s="32" customFormat="1" ht="15.95" customHeight="1">
      <c r="B123" s="1"/>
      <c r="C123" s="1"/>
      <c r="D123" s="1"/>
      <c r="E123" s="1"/>
      <c r="F123" s="1"/>
      <c r="G123" s="1"/>
      <c r="H123" s="1"/>
      <c r="I123" s="1"/>
      <c r="J123" s="20"/>
      <c r="K123" s="3"/>
      <c r="L123" s="3"/>
      <c r="M123" s="3"/>
      <c r="N123" s="3"/>
      <c r="O123" s="3"/>
      <c r="P123" s="3"/>
      <c r="Q123" s="7"/>
      <c r="R123" s="7"/>
    </row>
    <row r="124" spans="1:18" s="32" customFormat="1" ht="15.95" customHeight="1">
      <c r="B124" s="1"/>
      <c r="C124" s="1"/>
      <c r="D124" s="1"/>
      <c r="E124" s="1"/>
      <c r="F124" s="1"/>
      <c r="G124" s="1"/>
      <c r="H124" s="1"/>
      <c r="I124" s="1"/>
      <c r="J124" s="20"/>
      <c r="K124" s="17"/>
      <c r="L124" s="13"/>
      <c r="M124" s="13"/>
      <c r="N124" s="13"/>
      <c r="O124" s="13"/>
      <c r="P124" s="13"/>
      <c r="Q124" s="7"/>
      <c r="R124" s="7"/>
    </row>
    <row r="125" spans="1:18" s="32" customFormat="1" ht="15.95" customHeight="1">
      <c r="B125" s="1"/>
      <c r="C125" s="1"/>
      <c r="D125" s="1"/>
      <c r="E125" s="1"/>
      <c r="F125" s="1"/>
      <c r="G125" s="1"/>
      <c r="H125" s="1"/>
      <c r="I125" s="1"/>
      <c r="J125" s="20"/>
      <c r="K125" s="16"/>
      <c r="L125" s="14"/>
      <c r="M125" s="15"/>
      <c r="N125" s="16"/>
      <c r="O125" s="14"/>
      <c r="P125" s="14"/>
      <c r="Q125" s="1"/>
      <c r="R125" s="1"/>
    </row>
    <row r="126" spans="1:18" s="32" customFormat="1" ht="15.95" customHeight="1">
      <c r="B126" s="1"/>
      <c r="C126" s="1"/>
      <c r="D126" s="1"/>
      <c r="E126" s="1"/>
      <c r="F126" s="1"/>
      <c r="G126" s="1"/>
      <c r="H126" s="3"/>
      <c r="I126" s="3"/>
      <c r="J126" s="20"/>
      <c r="K126" s="8"/>
      <c r="L126" s="8"/>
      <c r="M126" s="8"/>
      <c r="N126" s="8"/>
      <c r="O126" s="8"/>
      <c r="P126" s="8"/>
      <c r="Q126" s="1"/>
      <c r="R126" s="1"/>
    </row>
    <row r="127" spans="1:18" ht="18" customHeight="1">
      <c r="A127" s="32"/>
      <c r="H127" s="3"/>
      <c r="I127" s="3"/>
      <c r="J127" s="32"/>
    </row>
    <row r="128" spans="1:18" ht="17.100000000000001" customHeight="1">
      <c r="A128" s="32"/>
      <c r="H128" s="3"/>
      <c r="I128" s="3"/>
      <c r="J128" s="32"/>
    </row>
    <row r="129" spans="1:18" ht="17.100000000000001" customHeight="1">
      <c r="A129" s="32"/>
      <c r="J129" s="34"/>
      <c r="R129" s="7"/>
    </row>
    <row r="130" spans="1:18" ht="17.100000000000001" customHeight="1">
      <c r="A130" s="32"/>
      <c r="J130" s="34"/>
      <c r="R130" s="7"/>
    </row>
    <row r="131" spans="1:18">
      <c r="A131" s="32"/>
      <c r="J131" s="34"/>
      <c r="R131" s="7"/>
    </row>
    <row r="132" spans="1:18" ht="17.100000000000001" customHeight="1">
      <c r="A132" s="32"/>
      <c r="J132" s="34"/>
      <c r="R132" s="7"/>
    </row>
    <row r="133" spans="1:18" ht="17.100000000000001" customHeight="1">
      <c r="A133" s="32"/>
      <c r="J133" s="34"/>
      <c r="K133" s="92"/>
      <c r="L133" s="92"/>
      <c r="M133" s="88"/>
      <c r="N133" s="89"/>
      <c r="O133" s="90"/>
      <c r="P133" s="90"/>
      <c r="R133" s="7"/>
    </row>
    <row r="134" spans="1:18" ht="17.100000000000001" customHeight="1">
      <c r="A134" s="32"/>
      <c r="J134" s="34"/>
      <c r="K134" s="92"/>
      <c r="L134" s="92"/>
      <c r="M134" s="88"/>
      <c r="N134" s="89"/>
      <c r="O134" s="90"/>
      <c r="P134" s="90"/>
      <c r="R134" s="26"/>
    </row>
    <row r="135" spans="1:18" ht="17.100000000000001" customHeight="1">
      <c r="A135" s="32"/>
      <c r="J135" s="34"/>
      <c r="K135" s="92"/>
      <c r="L135" s="32"/>
      <c r="M135" s="88"/>
      <c r="N135" s="89"/>
      <c r="O135" s="90"/>
      <c r="P135" s="90"/>
      <c r="R135" s="26"/>
    </row>
    <row r="136" spans="1:18" ht="17.100000000000001" customHeight="1">
      <c r="A136" s="32"/>
      <c r="J136" s="3"/>
    </row>
    <row r="137" spans="1:18" ht="36" customHeight="1">
      <c r="A137" s="32"/>
      <c r="J137" s="3"/>
    </row>
    <row r="138" spans="1:18" ht="17.100000000000001" customHeight="1">
      <c r="A138" s="32"/>
      <c r="J138" s="3"/>
    </row>
    <row r="139" spans="1:18" ht="17.100000000000001" customHeight="1">
      <c r="A139" s="32"/>
      <c r="J139" s="3"/>
    </row>
    <row r="140" spans="1:18" ht="17.100000000000001" customHeight="1">
      <c r="J140" s="3"/>
    </row>
    <row r="141" spans="1:18" ht="17.100000000000001" customHeight="1">
      <c r="J141" s="3"/>
    </row>
    <row r="142" spans="1:18" ht="42.75" customHeight="1">
      <c r="K142" s="3"/>
      <c r="L142" s="3"/>
      <c r="M142" s="3"/>
      <c r="N142" s="3"/>
      <c r="O142" s="3"/>
      <c r="P142" s="3"/>
    </row>
    <row r="143" spans="1:18" ht="16.5" customHeight="1">
      <c r="K143" s="3"/>
      <c r="L143" s="3"/>
      <c r="M143" s="3"/>
      <c r="N143" s="3"/>
      <c r="O143" s="3"/>
      <c r="P143" s="3"/>
    </row>
    <row r="144" spans="1:18" ht="17.100000000000001" customHeight="1">
      <c r="K144" s="3"/>
      <c r="L144" s="3"/>
      <c r="M144" s="3"/>
      <c r="N144" s="3"/>
      <c r="O144" s="3"/>
      <c r="P144" s="3"/>
    </row>
    <row r="145" spans="1:18" ht="51.95" hidden="1" customHeight="1">
      <c r="K145" s="3"/>
      <c r="L145" s="3"/>
      <c r="M145" s="3"/>
      <c r="N145" s="3"/>
      <c r="O145" s="3"/>
      <c r="P145" s="3"/>
    </row>
    <row r="146" spans="1:18" ht="17.100000000000001" hidden="1" customHeight="1">
      <c r="K146" s="3"/>
      <c r="L146" s="3"/>
      <c r="M146" s="3"/>
      <c r="N146" s="3"/>
      <c r="O146" s="3"/>
      <c r="P146" s="3"/>
      <c r="Q146" s="3"/>
    </row>
    <row r="147" spans="1:18" ht="17.100000000000001" customHeight="1">
      <c r="K147" s="3"/>
      <c r="L147" s="3"/>
      <c r="M147" s="3"/>
      <c r="N147" s="3"/>
      <c r="O147" s="3"/>
      <c r="P147" s="3"/>
      <c r="Q147" s="3"/>
      <c r="R147" s="5"/>
    </row>
    <row r="148" spans="1:18" ht="27.75" customHeight="1">
      <c r="K148" s="3"/>
      <c r="L148" s="3"/>
      <c r="M148" s="3"/>
      <c r="N148" s="3"/>
      <c r="O148" s="3"/>
      <c r="P148" s="3"/>
      <c r="Q148" s="3"/>
    </row>
    <row r="149" spans="1:18" ht="17.100000000000001" customHeight="1">
      <c r="K149" s="3"/>
      <c r="L149" s="3"/>
      <c r="M149" s="3"/>
      <c r="N149" s="3"/>
      <c r="O149" s="3"/>
      <c r="P149" s="3"/>
      <c r="Q149" s="3"/>
    </row>
    <row r="150" spans="1:18" ht="17.100000000000001" customHeight="1">
      <c r="K150" s="3"/>
      <c r="L150" s="3"/>
      <c r="M150" s="3"/>
      <c r="N150" s="3"/>
      <c r="O150" s="3"/>
      <c r="P150" s="3"/>
      <c r="Q150" s="3"/>
    </row>
    <row r="151" spans="1:18" ht="17.100000000000001" customHeight="1">
      <c r="K151" s="3"/>
      <c r="L151" s="3"/>
      <c r="M151" s="3"/>
      <c r="N151" s="3"/>
      <c r="O151" s="3"/>
      <c r="P151" s="3"/>
      <c r="Q151" s="3"/>
    </row>
    <row r="152" spans="1:18" ht="17.100000000000001" customHeight="1">
      <c r="K152" s="3"/>
      <c r="L152" s="3"/>
      <c r="M152" s="3"/>
      <c r="N152" s="3"/>
      <c r="O152" s="3"/>
      <c r="P152" s="3"/>
      <c r="Q152" s="3"/>
    </row>
    <row r="153" spans="1:18" ht="24" customHeight="1">
      <c r="K153" s="3"/>
      <c r="L153" s="3"/>
      <c r="M153" s="3"/>
      <c r="N153" s="3"/>
      <c r="O153" s="3"/>
      <c r="P153" s="3"/>
      <c r="Q153" s="3"/>
    </row>
    <row r="154" spans="1:18" ht="19.5" customHeight="1">
      <c r="Q154" s="3"/>
    </row>
    <row r="155" spans="1:18" s="32" customFormat="1" ht="17.100000000000001" customHeight="1">
      <c r="A155" s="1"/>
      <c r="B155" s="1"/>
      <c r="C155" s="1"/>
      <c r="D155" s="1"/>
      <c r="E155" s="1"/>
      <c r="F155" s="1"/>
      <c r="G155" s="1"/>
      <c r="H155" s="1"/>
      <c r="I155" s="1"/>
      <c r="J155" s="1"/>
      <c r="K155" s="1"/>
      <c r="L155" s="1"/>
      <c r="M155" s="1"/>
      <c r="N155" s="1"/>
      <c r="O155" s="1"/>
      <c r="P155" s="1"/>
      <c r="Q155" s="3"/>
      <c r="R155" s="1"/>
    </row>
    <row r="156" spans="1:18" s="32" customFormat="1" ht="17.100000000000001" customHeight="1">
      <c r="A156" s="1"/>
      <c r="B156" s="1"/>
      <c r="C156" s="1"/>
      <c r="D156" s="1"/>
      <c r="E156" s="1"/>
      <c r="F156" s="1"/>
      <c r="G156" s="1"/>
      <c r="H156" s="1"/>
      <c r="I156" s="1"/>
      <c r="J156" s="1"/>
      <c r="K156" s="1"/>
      <c r="L156" s="1"/>
      <c r="M156" s="1"/>
      <c r="N156" s="1"/>
      <c r="O156" s="1"/>
      <c r="P156" s="1"/>
      <c r="Q156" s="1"/>
      <c r="R156" s="1"/>
    </row>
    <row r="157" spans="1:18" s="32" customFormat="1" ht="17.100000000000001" customHeight="1">
      <c r="A157" s="1"/>
      <c r="B157" s="1"/>
      <c r="C157" s="1"/>
      <c r="D157" s="1"/>
      <c r="E157" s="1"/>
      <c r="F157" s="1"/>
      <c r="G157" s="1"/>
      <c r="H157" s="1"/>
      <c r="I157" s="1"/>
      <c r="J157" s="1"/>
      <c r="K157" s="1"/>
      <c r="L157" s="1"/>
      <c r="M157" s="1"/>
      <c r="N157" s="1"/>
      <c r="O157" s="1"/>
      <c r="P157" s="1"/>
      <c r="Q157" s="1"/>
      <c r="R157" s="1"/>
    </row>
    <row r="158" spans="1:18" s="32" customFormat="1" ht="17.100000000000001" customHeight="1">
      <c r="A158" s="1"/>
      <c r="B158" s="1"/>
      <c r="C158" s="1"/>
      <c r="D158" s="1"/>
      <c r="E158" s="1"/>
      <c r="F158" s="1"/>
      <c r="G158" s="1"/>
      <c r="H158" s="1"/>
      <c r="I158" s="1"/>
      <c r="J158" s="1"/>
      <c r="K158" s="1"/>
      <c r="L158" s="1"/>
      <c r="M158" s="1"/>
      <c r="N158" s="1"/>
      <c r="O158" s="1"/>
      <c r="P158" s="1"/>
      <c r="Q158" s="1"/>
      <c r="R158" s="1"/>
    </row>
    <row r="159" spans="1:18" s="32" customFormat="1" ht="17.100000000000001" customHeight="1">
      <c r="A159" s="1"/>
      <c r="B159" s="1"/>
      <c r="C159" s="1"/>
      <c r="D159" s="1"/>
      <c r="E159" s="1"/>
      <c r="F159" s="1"/>
      <c r="G159" s="1"/>
      <c r="H159" s="1"/>
      <c r="I159" s="1"/>
      <c r="J159" s="1"/>
      <c r="K159" s="1"/>
      <c r="L159" s="1"/>
      <c r="M159" s="1"/>
      <c r="N159" s="1"/>
      <c r="O159" s="1"/>
      <c r="P159" s="1"/>
      <c r="Q159" s="1"/>
      <c r="R159" s="1"/>
    </row>
    <row r="160" spans="1:18" s="32" customFormat="1" ht="16.5" customHeight="1">
      <c r="A160" s="1"/>
      <c r="B160" s="1"/>
      <c r="C160" s="1"/>
      <c r="D160" s="1"/>
      <c r="E160" s="1"/>
      <c r="F160" s="1"/>
      <c r="G160" s="1"/>
      <c r="H160" s="1"/>
      <c r="I160" s="1"/>
      <c r="J160" s="3"/>
      <c r="K160" s="1"/>
      <c r="L160" s="1"/>
      <c r="M160" s="1"/>
      <c r="N160" s="1"/>
      <c r="O160" s="1"/>
      <c r="P160" s="1"/>
      <c r="Q160" s="1"/>
      <c r="R160" s="1"/>
    </row>
    <row r="161" spans="1:25" s="32" customFormat="1" ht="16.5" customHeight="1">
      <c r="A161" s="1"/>
      <c r="B161" s="1"/>
      <c r="C161" s="1"/>
      <c r="D161" s="1"/>
      <c r="E161" s="1"/>
      <c r="F161" s="1"/>
      <c r="G161" s="1"/>
      <c r="H161" s="1"/>
      <c r="I161" s="1"/>
      <c r="J161" s="3"/>
      <c r="K161" s="1"/>
      <c r="L161" s="1"/>
      <c r="M161" s="1"/>
      <c r="N161" s="1"/>
      <c r="O161" s="1"/>
      <c r="P161" s="1"/>
      <c r="Q161" s="1"/>
      <c r="R161" s="1"/>
    </row>
    <row r="162" spans="1:25" s="32" customFormat="1" ht="16.5" customHeight="1">
      <c r="A162" s="1"/>
      <c r="B162" s="1"/>
      <c r="C162" s="1"/>
      <c r="D162" s="1"/>
      <c r="E162" s="1"/>
      <c r="F162" s="1"/>
      <c r="G162" s="1"/>
      <c r="H162" s="1"/>
      <c r="I162" s="1"/>
      <c r="J162" s="3"/>
      <c r="K162" s="1"/>
      <c r="L162" s="1"/>
      <c r="M162" s="1"/>
      <c r="N162" s="1"/>
      <c r="O162" s="1"/>
      <c r="P162" s="1"/>
      <c r="Q162" s="1"/>
      <c r="R162" s="1"/>
    </row>
    <row r="163" spans="1:25" s="32" customFormat="1" ht="17.100000000000001" customHeight="1">
      <c r="A163" s="1"/>
      <c r="B163" s="1"/>
      <c r="C163" s="1"/>
      <c r="D163" s="1"/>
      <c r="E163" s="1"/>
      <c r="F163" s="1"/>
      <c r="G163" s="1"/>
      <c r="H163" s="1"/>
      <c r="I163" s="1"/>
      <c r="J163" s="3"/>
      <c r="K163" s="1"/>
      <c r="L163" s="1"/>
      <c r="M163" s="1"/>
      <c r="N163" s="1"/>
      <c r="O163" s="1"/>
      <c r="P163" s="1"/>
      <c r="Q163" s="1"/>
      <c r="R163" s="1"/>
    </row>
    <row r="164" spans="1:25" s="32" customFormat="1" ht="17.100000000000001" customHeight="1">
      <c r="A164" s="1"/>
      <c r="B164" s="1"/>
      <c r="C164" s="1"/>
      <c r="D164" s="1"/>
      <c r="E164" s="1"/>
      <c r="F164" s="1"/>
      <c r="G164" s="1"/>
      <c r="H164" s="1"/>
      <c r="I164" s="1"/>
      <c r="J164" s="3"/>
      <c r="K164" s="1"/>
      <c r="L164" s="1"/>
      <c r="M164" s="1"/>
      <c r="N164" s="1"/>
      <c r="O164" s="1"/>
      <c r="P164" s="1"/>
      <c r="Q164" s="1"/>
      <c r="R164" s="1"/>
    </row>
    <row r="165" spans="1:25" ht="17.100000000000001" customHeight="1">
      <c r="J165" s="3"/>
      <c r="S165" s="24"/>
      <c r="T165" s="25"/>
      <c r="U165"/>
      <c r="V165"/>
      <c r="W165"/>
      <c r="X165"/>
      <c r="Y165"/>
    </row>
    <row r="166" spans="1:25" ht="17.100000000000001" customHeight="1">
      <c r="J166" s="3"/>
      <c r="S166" s="24"/>
      <c r="T166" s="25"/>
      <c r="U166"/>
      <c r="V166"/>
      <c r="W166"/>
      <c r="X166"/>
      <c r="Y166"/>
    </row>
    <row r="167" spans="1:25" ht="17.100000000000001" customHeight="1">
      <c r="J167" s="3"/>
      <c r="S167" s="24"/>
      <c r="T167" s="25"/>
      <c r="U167"/>
      <c r="V167"/>
      <c r="W167"/>
      <c r="X167"/>
      <c r="Y167"/>
    </row>
    <row r="168" spans="1:25" ht="17.100000000000001" customHeight="1">
      <c r="J168" s="3"/>
      <c r="S168" s="24"/>
      <c r="T168" s="25"/>
      <c r="U168"/>
      <c r="V168"/>
      <c r="W168"/>
      <c r="X168"/>
      <c r="Y168"/>
    </row>
    <row r="169" spans="1:25" ht="17.100000000000001" customHeight="1">
      <c r="J169" s="3"/>
      <c r="S169" s="24"/>
      <c r="T169"/>
      <c r="U169"/>
      <c r="V169"/>
      <c r="W169"/>
      <c r="X169"/>
      <c r="Y169"/>
    </row>
    <row r="170" spans="1:25" ht="17.100000000000001" customHeight="1">
      <c r="J170" s="3"/>
    </row>
    <row r="171" spans="1:25" ht="17.100000000000001" customHeight="1">
      <c r="J171" s="3"/>
    </row>
    <row r="172" spans="1:25" ht="17.100000000000001" customHeight="1"/>
    <row r="173" spans="1:25" ht="17.100000000000001" customHeight="1"/>
    <row r="174" spans="1:25" ht="17.100000000000001" customHeight="1"/>
    <row r="175" spans="1:25" ht="17.100000000000001" customHeight="1"/>
    <row r="176" spans="1:25" ht="16.5" customHeight="1"/>
    <row r="177" ht="16.5" customHeight="1"/>
    <row r="178" ht="16.5"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5.75" customHeight="1"/>
    <row r="203" ht="15.75" customHeight="1"/>
    <row r="204" ht="17.100000000000001" customHeight="1"/>
    <row r="205" ht="12" customHeight="1"/>
    <row r="206" ht="12" customHeight="1"/>
    <row r="207" ht="12" customHeight="1"/>
    <row r="208" ht="12" customHeight="1"/>
    <row r="209" ht="12" customHeight="1"/>
    <row r="210" ht="13.5" customHeight="1"/>
    <row r="211" ht="12.6" customHeight="1"/>
    <row r="212" ht="12.6" customHeight="1"/>
    <row r="213" ht="12.6" customHeight="1"/>
    <row r="214" ht="12.6" customHeight="1"/>
    <row r="215" ht="12.6" customHeight="1"/>
    <row r="216" ht="12.6" customHeight="1"/>
    <row r="217" ht="23.25" customHeight="1"/>
    <row r="218" ht="15.75" customHeight="1"/>
    <row r="219" ht="17.25" customHeight="1"/>
  </sheetData>
  <sheetProtection algorithmName="SHA-512" hashValue="R6C+P+M/W8ynG2Ws6dU+hIexNaKUzf4wub6nADr77OsG9w9mPSvpBpBWMAAE7bBnEfeiZL6pVtJUpufBo2aZ1Q==" saltValue="RbIFz6YiXja6qMppNkgQJA==" spinCount="100000" sheet="1" objects="1" scenarios="1"/>
  <mergeCells count="48">
    <mergeCell ref="B1:P1"/>
    <mergeCell ref="C7:F7"/>
    <mergeCell ref="C9:F9"/>
    <mergeCell ref="C4:F4"/>
    <mergeCell ref="C5:F5"/>
    <mergeCell ref="C6:F6"/>
    <mergeCell ref="C8:F8"/>
    <mergeCell ref="I4:P4"/>
    <mergeCell ref="I5:P5"/>
    <mergeCell ref="G5:H5"/>
    <mergeCell ref="G6:H6"/>
    <mergeCell ref="G8:H8"/>
    <mergeCell ref="G9:H9"/>
    <mergeCell ref="I7:P7"/>
    <mergeCell ref="I8:P8"/>
    <mergeCell ref="I6:P6"/>
    <mergeCell ref="E105:G105"/>
    <mergeCell ref="B86:H87"/>
    <mergeCell ref="B90:C90"/>
    <mergeCell ref="C98:G98"/>
    <mergeCell ref="K40:P40"/>
    <mergeCell ref="K41:P41"/>
    <mergeCell ref="K91:P95"/>
    <mergeCell ref="K87:P89"/>
    <mergeCell ref="C97:G97"/>
    <mergeCell ref="D95:E95"/>
    <mergeCell ref="I9:P9"/>
    <mergeCell ref="I11:P11"/>
    <mergeCell ref="B100:F100"/>
    <mergeCell ref="B78:C78"/>
    <mergeCell ref="K36:P36"/>
    <mergeCell ref="K39:P39"/>
    <mergeCell ref="K38:P38"/>
    <mergeCell ref="B96:C96"/>
    <mergeCell ref="K44:P53"/>
    <mergeCell ref="K37:P37"/>
    <mergeCell ref="K22:P33"/>
    <mergeCell ref="K35:P35"/>
    <mergeCell ref="K17:P20"/>
    <mergeCell ref="G11:H11"/>
    <mergeCell ref="K43:P43"/>
    <mergeCell ref="B92:H93"/>
    <mergeCell ref="B14:I15"/>
    <mergeCell ref="B102:F102"/>
    <mergeCell ref="B103:C103"/>
    <mergeCell ref="B101:C101"/>
    <mergeCell ref="F81:G81"/>
    <mergeCell ref="C82:F84"/>
  </mergeCells>
  <printOptions horizontalCentered="1"/>
  <pageMargins left="0.25" right="0.25" top="0.5" bottom="0.25" header="0" footer="0"/>
  <pageSetup paperSize="5" scale="41" orientation="portrait" horizontalDpi="4294967294" vertic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61" r:id="rId4" name="Check Box 97">
              <controlPr defaultSize="0" autoFill="0" autoLine="0" autoPict="0">
                <anchor moveWithCells="1" sizeWithCells="1">
                  <from>
                    <xdr:col>1</xdr:col>
                    <xdr:colOff>800100</xdr:colOff>
                    <xdr:row>106</xdr:row>
                    <xdr:rowOff>180975</xdr:rowOff>
                  </from>
                  <to>
                    <xdr:col>2</xdr:col>
                    <xdr:colOff>47625</xdr:colOff>
                    <xdr:row>107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1"/>
  <sheetViews>
    <sheetView zoomScale="90" zoomScaleNormal="90" workbookViewId="0">
      <selection activeCell="C31" sqref="C31"/>
    </sheetView>
  </sheetViews>
  <sheetFormatPr defaultColWidth="11.42578125" defaultRowHeight="12.75"/>
  <cols>
    <col min="1" max="1" width="4.85546875" style="1" customWidth="1"/>
    <col min="2" max="2" width="15.28515625" style="1" customWidth="1"/>
    <col min="3" max="3" width="63.85546875" style="1" customWidth="1"/>
    <col min="4" max="4" width="9.85546875" style="1" customWidth="1"/>
    <col min="5" max="5" width="10.140625" style="1" customWidth="1"/>
    <col min="6" max="6" width="13.140625" style="1" customWidth="1"/>
    <col min="7" max="7" width="7.5703125" style="1" customWidth="1"/>
    <col min="8" max="16384" width="11.42578125" style="1"/>
  </cols>
  <sheetData>
    <row r="1" spans="1:8" ht="33.75" customHeight="1">
      <c r="A1" s="32"/>
      <c r="B1" s="199" t="s">
        <v>107</v>
      </c>
      <c r="C1" s="200"/>
      <c r="D1" s="200"/>
      <c r="E1" s="200"/>
      <c r="F1" s="200"/>
      <c r="G1" s="200"/>
      <c r="H1" s="7"/>
    </row>
    <row r="2" spans="1:8" ht="27" customHeight="1">
      <c r="A2" s="32"/>
      <c r="B2" s="201" t="s">
        <v>108</v>
      </c>
      <c r="C2" s="201"/>
      <c r="D2" s="201"/>
      <c r="E2" s="201"/>
      <c r="F2" s="201"/>
      <c r="G2" s="201"/>
      <c r="H2" s="7"/>
    </row>
    <row r="3" spans="1:8" ht="27" customHeight="1">
      <c r="A3" s="32"/>
      <c r="B3" s="201" t="s">
        <v>109</v>
      </c>
      <c r="C3" s="201"/>
      <c r="D3" s="201"/>
      <c r="E3" s="201"/>
      <c r="F3" s="201"/>
      <c r="G3" s="201"/>
      <c r="H3" s="7"/>
    </row>
    <row r="4" spans="1:8" ht="20.100000000000001" customHeight="1">
      <c r="A4" s="32"/>
      <c r="B4" s="32"/>
      <c r="C4" s="32"/>
      <c r="D4" s="32"/>
      <c r="E4" s="32"/>
      <c r="F4" s="32"/>
      <c r="G4" s="36"/>
      <c r="H4" s="7"/>
    </row>
    <row r="5" spans="1:8" ht="20.100000000000001" customHeight="1">
      <c r="B5" s="2"/>
      <c r="C5" s="31"/>
      <c r="D5" s="31"/>
      <c r="E5" s="31"/>
      <c r="F5" s="31"/>
      <c r="G5" s="4"/>
    </row>
    <row r="6" spans="1:8" ht="20.100000000000001" customHeight="1">
      <c r="B6" s="140" t="s">
        <v>110</v>
      </c>
      <c r="C6" s="141"/>
      <c r="D6" s="141"/>
      <c r="E6" s="141"/>
      <c r="F6" s="141"/>
      <c r="G6" s="141"/>
    </row>
    <row r="7" spans="1:8" ht="11.25" customHeight="1">
      <c r="B7" s="143"/>
      <c r="C7" s="144"/>
      <c r="D7" s="144"/>
      <c r="E7" s="144"/>
      <c r="F7" s="144"/>
      <c r="G7" s="144"/>
    </row>
    <row r="8" spans="1:8" ht="47.25" customHeight="1">
      <c r="B8" s="125" t="s">
        <v>111</v>
      </c>
      <c r="C8" s="125" t="s">
        <v>112</v>
      </c>
      <c r="D8" s="125" t="s">
        <v>42</v>
      </c>
      <c r="E8" s="131" t="s">
        <v>77</v>
      </c>
      <c r="F8" s="125" t="s">
        <v>113</v>
      </c>
      <c r="G8" s="125" t="s">
        <v>114</v>
      </c>
    </row>
    <row r="9" spans="1:8" s="32" customFormat="1" ht="15.95" customHeight="1">
      <c r="B9" s="45" t="s">
        <v>26</v>
      </c>
      <c r="C9" s="46" t="s">
        <v>115</v>
      </c>
      <c r="D9" s="45">
        <v>1101</v>
      </c>
      <c r="E9" s="45">
        <v>301101</v>
      </c>
      <c r="F9" s="133">
        <v>1</v>
      </c>
      <c r="G9" s="129"/>
      <c r="H9" s="41"/>
    </row>
    <row r="10" spans="1:8" s="32" customFormat="1" ht="15.95" customHeight="1">
      <c r="B10" s="45" t="s">
        <v>28</v>
      </c>
      <c r="C10" s="46" t="s">
        <v>116</v>
      </c>
      <c r="D10" s="45">
        <v>1102</v>
      </c>
      <c r="E10" s="45">
        <v>301102</v>
      </c>
      <c r="F10" s="133">
        <v>1</v>
      </c>
      <c r="G10" s="129"/>
      <c r="H10" s="49"/>
    </row>
    <row r="11" spans="1:8" s="32" customFormat="1" ht="15.95" customHeight="1">
      <c r="B11" s="45" t="s">
        <v>100</v>
      </c>
      <c r="C11" s="46" t="s">
        <v>117</v>
      </c>
      <c r="D11" s="45">
        <v>1103</v>
      </c>
      <c r="E11" s="45">
        <v>301103</v>
      </c>
      <c r="F11" s="133">
        <v>1</v>
      </c>
      <c r="G11" s="129"/>
      <c r="H11" s="49"/>
    </row>
    <row r="12" spans="1:8" s="32" customFormat="1" ht="15.95" customHeight="1">
      <c r="B12" s="45" t="s">
        <v>101</v>
      </c>
      <c r="C12" s="46" t="s">
        <v>118</v>
      </c>
      <c r="D12" s="45">
        <v>1104</v>
      </c>
      <c r="E12" s="45">
        <v>301104</v>
      </c>
      <c r="F12" s="133">
        <v>1</v>
      </c>
      <c r="G12" s="129"/>
      <c r="H12" s="49"/>
    </row>
    <row r="13" spans="1:8" s="32" customFormat="1" ht="15.95" customHeight="1">
      <c r="B13" s="45" t="s">
        <v>26</v>
      </c>
      <c r="C13" s="46" t="s">
        <v>119</v>
      </c>
      <c r="D13" s="45">
        <v>1108</v>
      </c>
      <c r="E13" s="45">
        <v>301108</v>
      </c>
      <c r="F13" s="133">
        <v>1</v>
      </c>
      <c r="G13" s="129"/>
      <c r="H13" s="49"/>
    </row>
    <row r="14" spans="1:8" s="32" customFormat="1" ht="15.95" customHeight="1">
      <c r="B14" s="45" t="s">
        <v>28</v>
      </c>
      <c r="C14" s="46" t="s">
        <v>120</v>
      </c>
      <c r="D14" s="45">
        <v>1109</v>
      </c>
      <c r="E14" s="45">
        <v>301109</v>
      </c>
      <c r="F14" s="133">
        <v>1</v>
      </c>
      <c r="G14" s="129"/>
      <c r="H14" s="49"/>
    </row>
    <row r="15" spans="1:8" s="32" customFormat="1" ht="15.95" customHeight="1">
      <c r="B15" s="45" t="s">
        <v>100</v>
      </c>
      <c r="C15" s="46" t="s">
        <v>119</v>
      </c>
      <c r="D15" s="45">
        <v>1110</v>
      </c>
      <c r="E15" s="45">
        <v>301110</v>
      </c>
      <c r="F15" s="133">
        <v>1</v>
      </c>
      <c r="G15" s="129"/>
      <c r="H15" s="49"/>
    </row>
    <row r="16" spans="1:8" s="32" customFormat="1" ht="15.95" hidden="1" customHeight="1">
      <c r="B16" s="45" t="s">
        <v>27</v>
      </c>
      <c r="C16" s="46" t="s">
        <v>121</v>
      </c>
      <c r="D16" s="45">
        <v>1490</v>
      </c>
      <c r="E16" s="45">
        <v>301490</v>
      </c>
      <c r="F16" s="133">
        <v>1</v>
      </c>
      <c r="G16" s="129"/>
      <c r="H16" s="49"/>
    </row>
    <row r="17" spans="2:8" s="32" customFormat="1" ht="15.95" customHeight="1">
      <c r="B17" s="45" t="s">
        <v>26</v>
      </c>
      <c r="C17" s="46" t="s">
        <v>8</v>
      </c>
      <c r="D17" s="45">
        <v>1491</v>
      </c>
      <c r="E17" s="45">
        <v>301491</v>
      </c>
      <c r="F17" s="133">
        <v>1</v>
      </c>
      <c r="G17" s="129"/>
      <c r="H17" s="49"/>
    </row>
    <row r="18" spans="2:8" s="32" customFormat="1" ht="15.95" hidden="1" customHeight="1">
      <c r="B18" s="45" t="s">
        <v>26</v>
      </c>
      <c r="C18" s="46" t="s">
        <v>122</v>
      </c>
      <c r="D18" s="45">
        <v>6087</v>
      </c>
      <c r="E18" s="45">
        <v>306087</v>
      </c>
      <c r="F18" s="133">
        <v>1</v>
      </c>
      <c r="G18" s="129"/>
      <c r="H18" s="49"/>
    </row>
    <row r="19" spans="2:8" s="32" customFormat="1" ht="15.95" customHeight="1">
      <c r="B19" s="45" t="s">
        <v>28</v>
      </c>
      <c r="C19" s="46" t="s">
        <v>122</v>
      </c>
      <c r="D19" s="45">
        <v>6090</v>
      </c>
      <c r="E19" s="45">
        <v>306090</v>
      </c>
      <c r="F19" s="133">
        <v>1</v>
      </c>
      <c r="G19" s="129"/>
      <c r="H19" s="49"/>
    </row>
    <row r="20" spans="2:8" s="32" customFormat="1" ht="15.95" customHeight="1">
      <c r="B20" s="45" t="s">
        <v>29</v>
      </c>
      <c r="C20" s="46" t="s">
        <v>123</v>
      </c>
      <c r="D20" s="45">
        <v>6094</v>
      </c>
      <c r="E20" s="45">
        <v>306094</v>
      </c>
      <c r="F20" s="133">
        <v>1</v>
      </c>
      <c r="G20" s="129"/>
      <c r="H20" s="49"/>
    </row>
    <row r="21" spans="2:8" s="32" customFormat="1" ht="15.95" hidden="1" customHeight="1">
      <c r="B21" s="45" t="s">
        <v>26</v>
      </c>
      <c r="C21" s="46" t="s">
        <v>124</v>
      </c>
      <c r="D21" s="45">
        <v>2422</v>
      </c>
      <c r="E21" s="45">
        <v>302422</v>
      </c>
      <c r="F21" s="133">
        <v>1</v>
      </c>
      <c r="G21" s="129"/>
      <c r="H21" s="49"/>
    </row>
    <row r="22" spans="2:8" s="32" customFormat="1" ht="15.95" hidden="1" customHeight="1">
      <c r="B22" s="45" t="s">
        <v>30</v>
      </c>
      <c r="C22" s="46" t="s">
        <v>125</v>
      </c>
      <c r="D22" s="45">
        <v>1807</v>
      </c>
      <c r="E22" s="45">
        <v>301807</v>
      </c>
      <c r="F22" s="133">
        <v>1</v>
      </c>
      <c r="G22" s="129"/>
      <c r="H22" s="49"/>
    </row>
    <row r="23" spans="2:8" s="32" customFormat="1" ht="15.95" hidden="1" customHeight="1">
      <c r="B23" s="45" t="s">
        <v>126</v>
      </c>
      <c r="C23" s="46" t="s">
        <v>127</v>
      </c>
      <c r="D23" s="45">
        <v>6214</v>
      </c>
      <c r="E23" s="45">
        <v>306214</v>
      </c>
      <c r="F23" s="133">
        <v>1</v>
      </c>
      <c r="G23" s="129"/>
      <c r="H23" s="49"/>
    </row>
    <row r="24" spans="2:8" s="32" customFormat="1" ht="15.95" hidden="1" customHeight="1">
      <c r="B24" s="45" t="s">
        <v>27</v>
      </c>
      <c r="C24" s="46" t="s">
        <v>128</v>
      </c>
      <c r="D24" s="45">
        <v>6296</v>
      </c>
      <c r="E24" s="45">
        <v>306296</v>
      </c>
      <c r="F24" s="133">
        <v>1</v>
      </c>
      <c r="G24" s="129"/>
      <c r="H24" s="49"/>
    </row>
    <row r="25" spans="2:8" s="32" customFormat="1" ht="15.95" customHeight="1">
      <c r="B25"/>
      <c r="C25"/>
      <c r="D25" s="115"/>
      <c r="E25" s="51"/>
      <c r="F25" s="51" t="s">
        <v>16</v>
      </c>
      <c r="G25" s="135">
        <f>SUM(G9:G24)</f>
        <v>0</v>
      </c>
      <c r="H25" s="49"/>
    </row>
    <row r="26" spans="2:8" s="32" customFormat="1" ht="15.95" customHeight="1">
      <c r="B26" s="118"/>
      <c r="C26" s="49"/>
    </row>
    <row r="27" spans="2:8" s="32" customFormat="1" ht="15.95" customHeight="1">
      <c r="B27" s="118"/>
      <c r="C27" s="49"/>
    </row>
    <row r="28" spans="2:8" s="32" customFormat="1" ht="15.95" customHeight="1">
      <c r="B28" s="118"/>
      <c r="C28" s="49"/>
    </row>
    <row r="29" spans="2:8" s="32" customFormat="1" ht="15.95" customHeight="1">
      <c r="B29" s="118"/>
      <c r="C29" s="49"/>
    </row>
    <row r="30" spans="2:8" s="32" customFormat="1" ht="15.95" customHeight="1">
      <c r="C30" s="49"/>
    </row>
    <row r="31" spans="2:8" s="32" customFormat="1" ht="15.95" customHeight="1">
      <c r="C31" s="49"/>
    </row>
    <row r="32" spans="2:8" s="32" customFormat="1" ht="15.95" customHeight="1">
      <c r="C32" s="49"/>
    </row>
    <row r="33" spans="3:3" s="32" customFormat="1" ht="15.95" customHeight="1">
      <c r="C33" s="49"/>
    </row>
    <row r="34" spans="3:3" s="32" customFormat="1" ht="15.95" customHeight="1">
      <c r="C34" s="49"/>
    </row>
    <row r="35" spans="3:3" s="32" customFormat="1" ht="15.95" customHeight="1">
      <c r="C35" s="49"/>
    </row>
    <row r="36" spans="3:3" s="32" customFormat="1" ht="15.95" customHeight="1">
      <c r="C36" s="49"/>
    </row>
    <row r="37" spans="3:3" s="32" customFormat="1" ht="15.95" customHeight="1">
      <c r="C37" s="49"/>
    </row>
    <row r="38" spans="3:3" s="32" customFormat="1" ht="15.95" customHeight="1">
      <c r="C38" s="49"/>
    </row>
    <row r="39" spans="3:3" s="32" customFormat="1" ht="15.95" customHeight="1">
      <c r="C39" s="49"/>
    </row>
    <row r="40" spans="3:3" s="32" customFormat="1" ht="15.95" customHeight="1">
      <c r="C40" s="49"/>
    </row>
    <row r="41" spans="3:3" s="32" customFormat="1" ht="15.95" customHeight="1">
      <c r="C41" s="49"/>
    </row>
    <row r="42" spans="3:3" s="32" customFormat="1" ht="15.95" customHeight="1">
      <c r="C42" s="49"/>
    </row>
    <row r="43" spans="3:3" s="32" customFormat="1" ht="15.95" customHeight="1">
      <c r="C43" s="49"/>
    </row>
    <row r="44" spans="3:3" s="32" customFormat="1" ht="15.95" customHeight="1">
      <c r="C44" s="49"/>
    </row>
    <row r="45" spans="3:3" s="32" customFormat="1" ht="15.95" customHeight="1">
      <c r="C45" s="49"/>
    </row>
    <row r="46" spans="3:3" s="32" customFormat="1" ht="15.95" customHeight="1">
      <c r="C46" s="49"/>
    </row>
    <row r="47" spans="3:3" s="32" customFormat="1" ht="15.95" customHeight="1">
      <c r="C47" s="49"/>
    </row>
    <row r="48" spans="3:3" s="32" customFormat="1" ht="15.95" customHeight="1">
      <c r="C48" s="49"/>
    </row>
    <row r="49" spans="1:3" s="32" customFormat="1" ht="15.95" customHeight="1">
      <c r="C49" s="49"/>
    </row>
    <row r="50" spans="1:3" s="32" customFormat="1" ht="15.95" customHeight="1">
      <c r="C50" s="49"/>
    </row>
    <row r="51" spans="1:3" s="32" customFormat="1" ht="15.95" customHeight="1">
      <c r="C51" s="49"/>
    </row>
    <row r="52" spans="1:3" s="32" customFormat="1" ht="15.95" customHeight="1">
      <c r="C52" s="49"/>
    </row>
    <row r="53" spans="1:3" s="32" customFormat="1" ht="15.95" customHeight="1">
      <c r="C53" s="49"/>
    </row>
    <row r="54" spans="1:3" s="32" customFormat="1" ht="15.95" customHeight="1">
      <c r="C54" s="49"/>
    </row>
    <row r="55" spans="1:3" s="32" customFormat="1" ht="15.95" customHeight="1">
      <c r="C55" s="49"/>
    </row>
    <row r="56" spans="1:3" s="32" customFormat="1" ht="15.95" customHeight="1">
      <c r="C56" s="49"/>
    </row>
    <row r="57" spans="1:3" s="32" customFormat="1" ht="15.95" customHeight="1">
      <c r="C57" s="49"/>
    </row>
    <row r="58" spans="1:3" s="32" customFormat="1" ht="15.95" customHeight="1">
      <c r="C58" s="49"/>
    </row>
    <row r="59" spans="1:3" s="32" customFormat="1" ht="15.95" customHeight="1">
      <c r="C59" s="49"/>
    </row>
    <row r="60" spans="1:3" s="32" customFormat="1" ht="15.95" customHeight="1">
      <c r="C60" s="49"/>
    </row>
    <row r="61" spans="1:3" s="32" customFormat="1" ht="15.95" customHeight="1">
      <c r="C61" s="49"/>
    </row>
    <row r="62" spans="1:3" s="32" customFormat="1" ht="15.95" customHeight="1">
      <c r="A62" s="1"/>
      <c r="C62" s="49"/>
    </row>
    <row r="63" spans="1:3" s="32" customFormat="1" ht="15.95" customHeight="1">
      <c r="A63" s="1"/>
      <c r="C63" s="49"/>
    </row>
    <row r="64" spans="1:3" s="32" customFormat="1" ht="15.95" customHeight="1">
      <c r="A64" s="1"/>
      <c r="C64" s="49"/>
    </row>
    <row r="65" spans="1:3" s="32" customFormat="1" ht="15.95" customHeight="1">
      <c r="A65" s="1"/>
      <c r="C65" s="49"/>
    </row>
    <row r="66" spans="1:3" s="32" customFormat="1" ht="15.95" customHeight="1">
      <c r="A66" s="1"/>
      <c r="C66" s="49"/>
    </row>
    <row r="67" spans="1:3" s="32" customFormat="1" ht="15.95" customHeight="1">
      <c r="C67" s="49"/>
    </row>
    <row r="68" spans="1:3" s="32" customFormat="1" ht="15.95" customHeight="1">
      <c r="C68" s="49"/>
    </row>
    <row r="69" spans="1:3" s="32" customFormat="1" ht="15.95" customHeight="1">
      <c r="C69" s="49"/>
    </row>
    <row r="70" spans="1:3" s="32" customFormat="1" ht="15.95" customHeight="1">
      <c r="C70" s="49"/>
    </row>
    <row r="71" spans="1:3" s="32" customFormat="1" ht="15.95" customHeight="1">
      <c r="C71" s="49"/>
    </row>
    <row r="72" spans="1:3" s="32" customFormat="1" ht="15.95" customHeight="1">
      <c r="C72" s="49"/>
    </row>
    <row r="73" spans="1:3" s="32" customFormat="1" ht="15.95" customHeight="1">
      <c r="A73" s="1"/>
      <c r="C73" s="49"/>
    </row>
    <row r="74" spans="1:3" s="32" customFormat="1" ht="15.95" customHeight="1">
      <c r="A74" s="1"/>
      <c r="C74" s="49"/>
    </row>
    <row r="75" spans="1:3" s="32" customFormat="1" ht="15.95" customHeight="1">
      <c r="A75" s="1"/>
      <c r="C75" s="49"/>
    </row>
    <row r="76" spans="1:3" s="32" customFormat="1" ht="15.95" customHeight="1">
      <c r="A76" s="1"/>
      <c r="C76" s="49"/>
    </row>
    <row r="77" spans="1:3" s="32" customFormat="1" ht="15.95" customHeight="1">
      <c r="A77" s="1"/>
      <c r="C77" s="49"/>
    </row>
    <row r="78" spans="1:3" s="32" customFormat="1" ht="15.95" customHeight="1">
      <c r="A78" s="1"/>
      <c r="C78" s="49"/>
    </row>
    <row r="79" spans="1:3" s="32" customFormat="1" ht="15.95" customHeight="1">
      <c r="A79" s="1"/>
      <c r="C79" s="49"/>
    </row>
    <row r="80" spans="1:3" s="32" customFormat="1" ht="15.95" customHeight="1">
      <c r="A80" s="1"/>
      <c r="C80" s="49"/>
    </row>
    <row r="81" spans="1:3" s="32" customFormat="1" ht="15.95" customHeight="1">
      <c r="A81" s="1"/>
      <c r="C81" s="49"/>
    </row>
    <row r="82" spans="1:3" s="32" customFormat="1" ht="15">
      <c r="A82" s="1"/>
      <c r="C82" s="49"/>
    </row>
    <row r="83" spans="1:3" s="32" customFormat="1" ht="15.95" customHeight="1">
      <c r="A83" s="1"/>
      <c r="C83" s="49"/>
    </row>
    <row r="84" spans="1:3" s="32" customFormat="1" ht="15.95" customHeight="1">
      <c r="A84" s="1"/>
      <c r="C84" s="49"/>
    </row>
    <row r="85" spans="1:3" s="32" customFormat="1" ht="15.95" customHeight="1">
      <c r="A85" s="1"/>
      <c r="C85" s="49"/>
    </row>
    <row r="86" spans="1:3" s="32" customFormat="1" ht="15.95" customHeight="1">
      <c r="A86" s="1"/>
      <c r="C86" s="49"/>
    </row>
    <row r="87" spans="1:3" s="32" customFormat="1" ht="15.95" customHeight="1">
      <c r="A87" s="1"/>
      <c r="C87" s="49"/>
    </row>
    <row r="88" spans="1:3" s="32" customFormat="1" ht="15.95" customHeight="1">
      <c r="A88" s="1"/>
      <c r="C88" s="49"/>
    </row>
    <row r="89" spans="1:3" s="32" customFormat="1" ht="15.95" customHeight="1">
      <c r="A89" s="1"/>
      <c r="C89" s="49"/>
    </row>
    <row r="90" spans="1:3" s="32" customFormat="1" ht="15.95" customHeight="1">
      <c r="A90" s="1"/>
      <c r="C90" s="49"/>
    </row>
    <row r="91" spans="1:3" s="32" customFormat="1" ht="15.95" customHeight="1">
      <c r="A91" s="1"/>
      <c r="C91" s="49"/>
    </row>
    <row r="92" spans="1:3" s="32" customFormat="1" ht="15.95" customHeight="1">
      <c r="A92" s="1"/>
      <c r="C92" s="49"/>
    </row>
    <row r="93" spans="1:3" s="32" customFormat="1" ht="15.95" customHeight="1">
      <c r="A93" s="1"/>
      <c r="C93" s="49"/>
    </row>
    <row r="94" spans="1:3" s="32" customFormat="1" ht="15.95" customHeight="1">
      <c r="A94" s="1"/>
      <c r="C94" s="49"/>
    </row>
    <row r="95" spans="1:3" s="32" customFormat="1" ht="15.95" customHeight="1">
      <c r="A95" s="1"/>
      <c r="C95" s="49"/>
    </row>
    <row r="96" spans="1:3" s="32" customFormat="1" ht="15.95" customHeight="1">
      <c r="A96" s="1"/>
      <c r="C96" s="49"/>
    </row>
    <row r="97" spans="1:3" s="32" customFormat="1" ht="15.95" customHeight="1">
      <c r="A97" s="1"/>
      <c r="C97" s="49"/>
    </row>
    <row r="98" spans="1:3" s="32" customFormat="1" ht="15.95" customHeight="1">
      <c r="A98" s="1"/>
      <c r="C98" s="49"/>
    </row>
    <row r="99" spans="1:3" s="32" customFormat="1" ht="15.95" customHeight="1">
      <c r="A99" s="1"/>
      <c r="C99" s="49"/>
    </row>
    <row r="100" spans="1:3" s="32" customFormat="1" ht="15.95" customHeight="1">
      <c r="A100" s="1"/>
      <c r="C100" s="49"/>
    </row>
    <row r="101" spans="1:3" s="32" customFormat="1" ht="15.95" customHeight="1">
      <c r="A101" s="1"/>
      <c r="C101" s="49"/>
    </row>
    <row r="102" spans="1:3" s="32" customFormat="1" ht="15.95" customHeight="1">
      <c r="A102" s="1"/>
      <c r="C102" s="49"/>
    </row>
    <row r="103" spans="1:3" s="32" customFormat="1" ht="15.95" customHeight="1">
      <c r="A103" s="1"/>
      <c r="C103" s="49"/>
    </row>
    <row r="104" spans="1:3" s="32" customFormat="1" ht="15.95" customHeight="1">
      <c r="A104" s="1"/>
      <c r="C104" s="49"/>
    </row>
    <row r="105" spans="1:3" s="32" customFormat="1" ht="15">
      <c r="A105" s="1"/>
      <c r="C105" s="49"/>
    </row>
    <row r="106" spans="1:3" s="32" customFormat="1" ht="21" customHeight="1">
      <c r="A106" s="1"/>
      <c r="C106" s="49"/>
    </row>
    <row r="107" spans="1:3" ht="17.100000000000001" customHeight="1">
      <c r="C107" s="26"/>
    </row>
    <row r="108" spans="1:3" ht="17.100000000000001" customHeight="1">
      <c r="C108" s="26"/>
    </row>
    <row r="109" spans="1:3" ht="17.100000000000001" customHeight="1">
      <c r="C109" s="26"/>
    </row>
    <row r="110" spans="1:3" s="32" customFormat="1">
      <c r="A110" s="1"/>
      <c r="B110" s="81"/>
    </row>
    <row r="111" spans="1:3" s="32" customFormat="1" ht="17.100000000000001" customHeight="1">
      <c r="A111" s="1"/>
      <c r="B111" s="81"/>
    </row>
    <row r="112" spans="1:3" s="32" customFormat="1" ht="17.100000000000001" customHeight="1">
      <c r="A112" s="1"/>
      <c r="B112" s="81"/>
    </row>
    <row r="113" spans="1:6" ht="17.100000000000001" customHeight="1">
      <c r="C113" s="26"/>
    </row>
    <row r="114" spans="1:6" ht="36" customHeight="1">
      <c r="C114" s="26"/>
    </row>
    <row r="115" spans="1:6" ht="17.100000000000001" customHeight="1"/>
    <row r="116" spans="1:6" ht="17.100000000000001" customHeight="1">
      <c r="B116" s="18"/>
    </row>
    <row r="117" spans="1:6" ht="17.100000000000001" customHeight="1"/>
    <row r="118" spans="1:6" ht="17.100000000000001" customHeight="1"/>
    <row r="119" spans="1:6" ht="42.75" customHeight="1">
      <c r="B119"/>
    </row>
    <row r="120" spans="1:6" ht="16.5" customHeight="1">
      <c r="B120"/>
    </row>
    <row r="121" spans="1:6" ht="18" customHeight="1">
      <c r="B121"/>
    </row>
    <row r="122" spans="1:6" ht="17.100000000000001" customHeight="1">
      <c r="B122"/>
    </row>
    <row r="123" spans="1:6" ht="17.100000000000001" customHeight="1">
      <c r="B123"/>
      <c r="C123" s="7"/>
    </row>
    <row r="124" spans="1:6" ht="17.100000000000001" customHeight="1">
      <c r="B124"/>
      <c r="C124" s="7"/>
      <c r="F124" s="1" t="s">
        <v>7</v>
      </c>
    </row>
    <row r="125" spans="1:6">
      <c r="B125"/>
      <c r="C125" s="7"/>
    </row>
    <row r="126" spans="1:6" s="32" customFormat="1" ht="15.95" customHeight="1">
      <c r="A126" s="1"/>
      <c r="C126" s="49"/>
    </row>
    <row r="127" spans="1:6" s="32" customFormat="1" ht="7.5" customHeight="1">
      <c r="A127" s="1"/>
      <c r="B127"/>
      <c r="C127"/>
    </row>
    <row r="128" spans="1:6" s="32" customFormat="1" ht="15.95" customHeight="1">
      <c r="A128" s="1"/>
      <c r="B128"/>
      <c r="C128"/>
    </row>
    <row r="129" spans="1:3" s="32" customFormat="1" ht="15.95" customHeight="1">
      <c r="A129" s="1"/>
      <c r="B129"/>
      <c r="C129"/>
    </row>
    <row r="130" spans="1:3" s="32" customFormat="1" ht="7.5" customHeight="1">
      <c r="A130" s="1"/>
      <c r="B130"/>
      <c r="C130"/>
    </row>
    <row r="131" spans="1:3" s="32" customFormat="1" ht="15.95" customHeight="1">
      <c r="A131" s="1"/>
      <c r="B131"/>
      <c r="C131"/>
    </row>
    <row r="132" spans="1:3" s="32" customFormat="1" ht="13.5" customHeight="1">
      <c r="A132" s="1"/>
      <c r="B132"/>
      <c r="C132"/>
    </row>
    <row r="133" spans="1:3" s="32" customFormat="1" ht="15.95" customHeight="1">
      <c r="A133" s="1"/>
      <c r="B133"/>
      <c r="C133"/>
    </row>
    <row r="134" spans="1:3" s="32" customFormat="1" ht="10.5" customHeight="1">
      <c r="A134" s="1"/>
      <c r="B134"/>
      <c r="C134"/>
    </row>
    <row r="135" spans="1:3" s="32" customFormat="1" ht="11.25" customHeight="1">
      <c r="A135" s="1"/>
      <c r="B135"/>
      <c r="C135"/>
    </row>
    <row r="136" spans="1:3" s="32" customFormat="1" ht="15.75" customHeight="1">
      <c r="A136" s="1"/>
      <c r="B136"/>
      <c r="C136"/>
    </row>
    <row r="137" spans="1:3" s="32" customFormat="1" ht="15.95" customHeight="1">
      <c r="A137" s="1"/>
      <c r="B137"/>
      <c r="C137"/>
    </row>
    <row r="138" spans="1:3" s="32" customFormat="1" ht="15.95" customHeight="1">
      <c r="A138" s="1"/>
      <c r="B138"/>
      <c r="C138"/>
    </row>
    <row r="139" spans="1:3" s="32" customFormat="1" ht="15.95" customHeight="1">
      <c r="A139" s="1"/>
      <c r="B139"/>
      <c r="C139"/>
    </row>
    <row r="140" spans="1:3" s="32" customFormat="1" ht="15.95" customHeight="1">
      <c r="A140" s="1"/>
      <c r="C140" s="49"/>
    </row>
    <row r="141" spans="1:3" s="32" customFormat="1" ht="15.95" customHeight="1">
      <c r="A141" s="1"/>
      <c r="C141" s="49"/>
    </row>
    <row r="142" spans="1:3" s="32" customFormat="1" ht="15.95" customHeight="1">
      <c r="A142" s="1"/>
      <c r="C142" s="49"/>
    </row>
    <row r="143" spans="1:3" s="32" customFormat="1" ht="16.5" customHeight="1">
      <c r="A143" s="1"/>
    </row>
    <row r="144" spans="1:3" s="32" customFormat="1" ht="16.5" customHeight="1">
      <c r="A144" s="1"/>
    </row>
    <row r="145" spans="1:7" s="32" customFormat="1" ht="17.100000000000001" customHeight="1">
      <c r="A145" s="1"/>
    </row>
    <row r="146" spans="1:7" s="32" customFormat="1" ht="17.100000000000001" customHeight="1">
      <c r="A146" s="1"/>
      <c r="B146" s="41"/>
      <c r="C146" s="41"/>
    </row>
    <row r="147" spans="1:7" ht="17.100000000000001" customHeight="1">
      <c r="B147" s="98"/>
      <c r="C147" s="98"/>
      <c r="D147" s="24"/>
      <c r="E147" s="25"/>
      <c r="F147"/>
      <c r="G147"/>
    </row>
    <row r="148" spans="1:7" ht="17.100000000000001" customHeight="1">
      <c r="B148" s="98"/>
      <c r="C148" s="98"/>
      <c r="D148" s="24"/>
      <c r="E148" s="25"/>
      <c r="F148"/>
      <c r="G148"/>
    </row>
    <row r="149" spans="1:7" ht="17.100000000000001" customHeight="1">
      <c r="B149" s="98"/>
      <c r="C149" s="98"/>
      <c r="D149" s="24"/>
      <c r="E149" s="25"/>
      <c r="F149"/>
      <c r="G149"/>
    </row>
    <row r="150" spans="1:7" ht="17.100000000000001" customHeight="1">
      <c r="B150" s="98"/>
      <c r="C150" s="98"/>
      <c r="D150" s="24"/>
      <c r="E150" s="25"/>
      <c r="F150"/>
      <c r="G150"/>
    </row>
    <row r="151" spans="1:7" ht="17.100000000000001" customHeight="1">
      <c r="B151" s="98"/>
      <c r="C151" s="98"/>
      <c r="D151" s="24"/>
      <c r="E151"/>
      <c r="F151"/>
      <c r="G151"/>
    </row>
    <row r="152" spans="1:7" ht="17.100000000000001" customHeight="1">
      <c r="B152" s="7"/>
      <c r="C152" s="7"/>
    </row>
    <row r="153" spans="1:7" ht="17.100000000000001" customHeight="1">
      <c r="B153" s="7"/>
      <c r="C153" s="7"/>
    </row>
    <row r="154" spans="1:7" ht="17.100000000000001" customHeight="1">
      <c r="B154" s="7"/>
      <c r="C154" s="7"/>
    </row>
    <row r="155" spans="1:7" ht="17.100000000000001" customHeight="1">
      <c r="B155" s="7"/>
      <c r="C155" s="7"/>
    </row>
    <row r="156" spans="1:7" ht="17.100000000000001" customHeight="1">
      <c r="B156" s="7"/>
      <c r="C156" s="7"/>
    </row>
    <row r="157" spans="1:7" ht="17.100000000000001" customHeight="1"/>
    <row r="158" spans="1:7" ht="16.5" customHeight="1"/>
    <row r="159" spans="1:7" ht="16.5" customHeight="1"/>
    <row r="160" spans="1:7" ht="16.5"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spans="2:3" ht="17.100000000000001" customHeight="1"/>
    <row r="178" spans="2:3" ht="17.100000000000001" customHeight="1"/>
    <row r="179" spans="2:3" ht="17.100000000000001" customHeight="1">
      <c r="B179" s="3"/>
    </row>
    <row r="180" spans="2:3" ht="17.100000000000001" customHeight="1">
      <c r="B180" s="3"/>
      <c r="C180" s="5"/>
    </row>
    <row r="181" spans="2:3" ht="17.100000000000001" customHeight="1">
      <c r="B181" s="3"/>
    </row>
    <row r="182" spans="2:3" ht="17.100000000000001" customHeight="1">
      <c r="B182" s="3"/>
    </row>
    <row r="183" spans="2:3" ht="17.100000000000001" customHeight="1">
      <c r="B183" s="3"/>
    </row>
    <row r="184" spans="2:3" ht="15.75" customHeight="1">
      <c r="B184" s="3"/>
    </row>
    <row r="185" spans="2:3" ht="15.75" customHeight="1">
      <c r="B185" s="3"/>
    </row>
    <row r="186" spans="2:3" ht="17.100000000000001" customHeight="1">
      <c r="B186" s="3"/>
    </row>
    <row r="187" spans="2:3" ht="12" customHeight="1">
      <c r="B187" s="3"/>
    </row>
    <row r="188" spans="2:3" ht="12" customHeight="1">
      <c r="B188" s="3"/>
    </row>
    <row r="189" spans="2:3" ht="12" customHeight="1"/>
    <row r="190" spans="2:3" ht="12" customHeight="1"/>
    <row r="191" spans="2:3" ht="12" customHeight="1"/>
    <row r="192" spans="2:3" ht="13.5" customHeight="1"/>
    <row r="193" ht="12.6" customHeight="1"/>
    <row r="194" ht="12.6" customHeight="1"/>
    <row r="195" ht="12.6" customHeight="1"/>
    <row r="196" ht="12.6" customHeight="1"/>
    <row r="197" ht="12.6" customHeight="1"/>
    <row r="198" ht="12.6" customHeight="1"/>
    <row r="199" ht="23.25" customHeight="1"/>
    <row r="200" ht="15.75" customHeight="1"/>
    <row r="201" ht="17.25" customHeight="1"/>
  </sheetData>
  <mergeCells count="4">
    <mergeCell ref="B1:G1"/>
    <mergeCell ref="B2:G2"/>
    <mergeCell ref="B3:G3"/>
    <mergeCell ref="B6:G7"/>
  </mergeCells>
  <printOptions horizontalCentered="1"/>
  <pageMargins left="0.25" right="0.25" top="0.5" bottom="0.25" header="0" footer="0"/>
  <pageSetup paperSize="5" scale="41"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ORDER FORM 2022</vt:lpstr>
      <vt:lpstr>MAILING CARTONS</vt:lpstr>
      <vt:lpstr>'MAILING CARTONS'!Print_Area</vt:lpstr>
      <vt:lpstr>'ORDER FORM 2022'!Print_Area</vt:lpstr>
    </vt:vector>
  </TitlesOfParts>
  <Company>See's Candies,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Kanan</dc:creator>
  <cp:lastModifiedBy>Kirkpatrick, Cody</cp:lastModifiedBy>
  <cp:lastPrinted>2020-08-26T18:39:25Z</cp:lastPrinted>
  <dcterms:created xsi:type="dcterms:W3CDTF">2002-09-05T18:02:09Z</dcterms:created>
  <dcterms:modified xsi:type="dcterms:W3CDTF">2022-06-18T00:39:17Z</dcterms:modified>
</cp:coreProperties>
</file>